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8855" windowHeight="11445"/>
  </bookViews>
  <sheets>
    <sheet name="ΟΔΗΓΙΕΣ" sheetId="3" r:id="rId1"/>
    <sheet name="1. ΑΝΤΙΒΙΟΤΙΚΑ" sheetId="1" r:id="rId2"/>
    <sheet name="2. DDDs" sheetId="2" r:id="rId3"/>
  </sheets>
  <definedNames>
    <definedName name="_xlnm.Print_Area" localSheetId="1">'1. ΑΝΤΙΒΙΟΤΙΚΑ'!$B:$M</definedName>
  </definedNames>
  <calcPr calcId="125725"/>
</workbook>
</file>

<file path=xl/calcChain.xml><?xml version="1.0" encoding="utf-8"?>
<calcChain xmlns="http://schemas.openxmlformats.org/spreadsheetml/2006/main">
  <c r="L7" i="1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M64" s="1"/>
  <c r="J65"/>
  <c r="M65" s="1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M100" s="1"/>
  <c r="G52" i="2" s="1"/>
  <c r="I52" s="1"/>
  <c r="J101" i="1"/>
  <c r="M101" s="1"/>
  <c r="J102"/>
  <c r="J103"/>
  <c r="J104"/>
  <c r="J105"/>
  <c r="J106"/>
  <c r="J107"/>
  <c r="J108"/>
  <c r="J109"/>
  <c r="J42"/>
  <c r="J43"/>
  <c r="M109"/>
  <c r="L109"/>
  <c r="L4"/>
  <c r="J4"/>
  <c r="M4" s="1"/>
  <c r="L64"/>
  <c r="F35" i="2" s="1"/>
  <c r="H35" s="1"/>
  <c r="L65" i="1"/>
  <c r="J3"/>
  <c r="L100"/>
  <c r="L101"/>
  <c r="G35" i="2" l="1"/>
  <c r="I35" s="1"/>
  <c r="F52"/>
  <c r="H52" s="1"/>
  <c r="L71" i="1"/>
  <c r="M71"/>
  <c r="L3"/>
  <c r="F8" i="2" s="1"/>
  <c r="H8" s="1"/>
  <c r="M3" i="1"/>
  <c r="G8" i="2" s="1"/>
  <c r="I8" s="1"/>
  <c r="M108" i="1"/>
  <c r="G56" i="2" s="1"/>
  <c r="I56" s="1"/>
  <c r="L108" i="1"/>
  <c r="F56" i="2" s="1"/>
  <c r="H56" s="1"/>
  <c r="L104" i="1"/>
  <c r="M104"/>
  <c r="L102"/>
  <c r="M102"/>
  <c r="L97"/>
  <c r="M97"/>
  <c r="M95"/>
  <c r="L95"/>
  <c r="L89"/>
  <c r="M89"/>
  <c r="L87"/>
  <c r="M87"/>
  <c r="L83"/>
  <c r="M83"/>
  <c r="L79"/>
  <c r="M79"/>
  <c r="L77"/>
  <c r="M77"/>
  <c r="L75"/>
  <c r="M75"/>
  <c r="L73"/>
  <c r="M73"/>
  <c r="L70"/>
  <c r="M70"/>
  <c r="L68"/>
  <c r="M68"/>
  <c r="L66"/>
  <c r="M66"/>
  <c r="L62"/>
  <c r="M62"/>
  <c r="M60"/>
  <c r="L60"/>
  <c r="M58"/>
  <c r="L58"/>
  <c r="L56"/>
  <c r="M56"/>
  <c r="L54"/>
  <c r="M54"/>
  <c r="L52"/>
  <c r="M52"/>
  <c r="L49"/>
  <c r="M49"/>
  <c r="L50"/>
  <c r="M50"/>
  <c r="L46"/>
  <c r="M46"/>
  <c r="M42"/>
  <c r="L42"/>
  <c r="L36"/>
  <c r="J36"/>
  <c r="M36" s="1"/>
  <c r="L30"/>
  <c r="J30"/>
  <c r="M30" s="1"/>
  <c r="L23"/>
  <c r="J23"/>
  <c r="M23" s="1"/>
  <c r="L24"/>
  <c r="J24"/>
  <c r="M24" s="1"/>
  <c r="L20"/>
  <c r="J20"/>
  <c r="M20" s="1"/>
  <c r="L18"/>
  <c r="J18"/>
  <c r="M18" s="1"/>
  <c r="L16"/>
  <c r="J16"/>
  <c r="M16" s="1"/>
  <c r="L14"/>
  <c r="J14"/>
  <c r="M14" s="1"/>
  <c r="L10"/>
  <c r="J10"/>
  <c r="M10" s="1"/>
  <c r="J7"/>
  <c r="M7" s="1"/>
  <c r="L5"/>
  <c r="J5"/>
  <c r="M5" s="1"/>
  <c r="G10" i="2" l="1"/>
  <c r="I10" s="1"/>
  <c r="G16"/>
  <c r="I16" s="1"/>
  <c r="L96" i="1"/>
  <c r="F50" i="2" s="1"/>
  <c r="H50" s="1"/>
  <c r="M96" i="1"/>
  <c r="G50" i="2" s="1"/>
  <c r="I50" s="1"/>
  <c r="L98" i="1"/>
  <c r="M98"/>
  <c r="J37"/>
  <c r="L37"/>
  <c r="F22" i="2" s="1"/>
  <c r="H22" s="1"/>
  <c r="M37" i="1"/>
  <c r="G22" i="2" s="1"/>
  <c r="I22" s="1"/>
  <c r="L61" i="1"/>
  <c r="F33" i="2" s="1"/>
  <c r="H33" s="1"/>
  <c r="M61" i="1"/>
  <c r="G33" i="2" s="1"/>
  <c r="I33" s="1"/>
  <c r="L59" i="1"/>
  <c r="F32" i="2" s="1"/>
  <c r="H32" s="1"/>
  <c r="M59" i="1"/>
  <c r="G32" i="2" s="1"/>
  <c r="I32" s="1"/>
  <c r="L43" i="1"/>
  <c r="F25" i="2" s="1"/>
  <c r="H25" s="1"/>
  <c r="M43" i="1"/>
  <c r="G25" i="2" s="1"/>
  <c r="I25" s="1"/>
  <c r="L13" i="1"/>
  <c r="J13"/>
  <c r="M13" s="1"/>
  <c r="G12" i="2" s="1"/>
  <c r="I12" s="1"/>
  <c r="J6" i="1"/>
  <c r="M6" s="1"/>
  <c r="G9" i="2" s="1"/>
  <c r="I9" s="1"/>
  <c r="J8" i="1"/>
  <c r="M8" s="1"/>
  <c r="J9"/>
  <c r="M9" s="1"/>
  <c r="J11"/>
  <c r="M11" s="1"/>
  <c r="G11" i="2" s="1"/>
  <c r="I11" s="1"/>
  <c r="J12" i="1"/>
  <c r="M12" s="1"/>
  <c r="J15"/>
  <c r="M15" s="1"/>
  <c r="J17"/>
  <c r="M17" s="1"/>
  <c r="G13" i="2" s="1"/>
  <c r="I13" s="1"/>
  <c r="J19" i="1"/>
  <c r="M19" s="1"/>
  <c r="G14" i="2" s="1"/>
  <c r="I14" s="1"/>
  <c r="J21" i="1"/>
  <c r="M21" s="1"/>
  <c r="G15" i="2" s="1"/>
  <c r="I15" s="1"/>
  <c r="J22" i="1"/>
  <c r="M22" s="1"/>
  <c r="J25"/>
  <c r="M25" s="1"/>
  <c r="J26"/>
  <c r="M26" s="1"/>
  <c r="J27"/>
  <c r="M27" s="1"/>
  <c r="J28"/>
  <c r="M28" s="1"/>
  <c r="J29"/>
  <c r="M29" s="1"/>
  <c r="J31"/>
  <c r="M31" s="1"/>
  <c r="G19" i="2" s="1"/>
  <c r="I19" s="1"/>
  <c r="J32" i="1"/>
  <c r="M32" s="1"/>
  <c r="J33"/>
  <c r="M33" s="1"/>
  <c r="J34"/>
  <c r="M34" s="1"/>
  <c r="J35"/>
  <c r="M35" s="1"/>
  <c r="J38"/>
  <c r="M38" s="1"/>
  <c r="J39"/>
  <c r="M39" s="1"/>
  <c r="J40"/>
  <c r="M40" s="1"/>
  <c r="J41"/>
  <c r="M41" s="1"/>
  <c r="M44"/>
  <c r="M45"/>
  <c r="M48"/>
  <c r="M51"/>
  <c r="M53"/>
  <c r="G29" i="2" s="1"/>
  <c r="I29" s="1"/>
  <c r="M55" i="1"/>
  <c r="G30" i="2" s="1"/>
  <c r="I30" s="1"/>
  <c r="M57" i="1"/>
  <c r="G31" i="2" s="1"/>
  <c r="I31" s="1"/>
  <c r="M63" i="1"/>
  <c r="G34" i="2" s="1"/>
  <c r="I34" s="1"/>
  <c r="M67" i="1"/>
  <c r="G36" i="2" s="1"/>
  <c r="I36" s="1"/>
  <c r="M69" i="1"/>
  <c r="G37" i="2" s="1"/>
  <c r="I37" s="1"/>
  <c r="M72" i="1"/>
  <c r="G38" i="2" s="1"/>
  <c r="I38" s="1"/>
  <c r="M74" i="1"/>
  <c r="G39" i="2" s="1"/>
  <c r="I39" s="1"/>
  <c r="M76" i="1"/>
  <c r="G40" i="2" s="1"/>
  <c r="I40" s="1"/>
  <c r="M78" i="1"/>
  <c r="G41" i="2" s="1"/>
  <c r="I41" s="1"/>
  <c r="M80" i="1"/>
  <c r="G42" i="2" s="1"/>
  <c r="I42" s="1"/>
  <c r="M81" i="1"/>
  <c r="G43" i="2" s="1"/>
  <c r="I43" s="1"/>
  <c r="M82" i="1"/>
  <c r="M84"/>
  <c r="G44" i="2" s="1"/>
  <c r="I44" s="1"/>
  <c r="M85" i="1"/>
  <c r="M88"/>
  <c r="G46" i="2" s="1"/>
  <c r="I46" s="1"/>
  <c r="M90" i="1"/>
  <c r="G47" i="2" s="1"/>
  <c r="I47" s="1"/>
  <c r="M91" i="1"/>
  <c r="M92"/>
  <c r="M93"/>
  <c r="G49" i="2" s="1"/>
  <c r="I49" s="1"/>
  <c r="M94" i="1"/>
  <c r="M99"/>
  <c r="M103"/>
  <c r="G53" i="2" s="1"/>
  <c r="I53" s="1"/>
  <c r="M105" i="1"/>
  <c r="G54" i="2" s="1"/>
  <c r="I54" s="1"/>
  <c r="M106" i="1"/>
  <c r="M107"/>
  <c r="L6"/>
  <c r="F9" i="2" s="1"/>
  <c r="L8" i="1"/>
  <c r="F10" i="2" s="1"/>
  <c r="H10" s="1"/>
  <c r="L9" i="1"/>
  <c r="L11"/>
  <c r="L12"/>
  <c r="L15"/>
  <c r="L17"/>
  <c r="F13" i="2" s="1"/>
  <c r="H13" s="1"/>
  <c r="L19" i="1"/>
  <c r="F14" i="2" s="1"/>
  <c r="H14" s="1"/>
  <c r="L21" i="1"/>
  <c r="L22"/>
  <c r="L25"/>
  <c r="F16" i="2" s="1"/>
  <c r="H16" s="1"/>
  <c r="L26" i="1"/>
  <c r="L27"/>
  <c r="L28"/>
  <c r="F18" i="2" s="1"/>
  <c r="H18" s="1"/>
  <c r="L29" i="1"/>
  <c r="L31"/>
  <c r="F19" i="2" s="1"/>
  <c r="H19" s="1"/>
  <c r="L32" i="1"/>
  <c r="L33"/>
  <c r="L34"/>
  <c r="L35"/>
  <c r="L38"/>
  <c r="L39"/>
  <c r="L40"/>
  <c r="L41"/>
  <c r="L44"/>
  <c r="L45"/>
  <c r="L47"/>
  <c r="F27" i="2" s="1"/>
  <c r="H27" s="1"/>
  <c r="M47" i="1"/>
  <c r="G27" i="2" s="1"/>
  <c r="I27" s="1"/>
  <c r="L48" i="1"/>
  <c r="L51"/>
  <c r="L53"/>
  <c r="F29" i="2" s="1"/>
  <c r="H29" s="1"/>
  <c r="L55" i="1"/>
  <c r="F30" i="2" s="1"/>
  <c r="H30" s="1"/>
  <c r="L57" i="1"/>
  <c r="F31" i="2" s="1"/>
  <c r="H31" s="1"/>
  <c r="L63" i="1"/>
  <c r="F34" i="2" s="1"/>
  <c r="H34" s="1"/>
  <c r="L67" i="1"/>
  <c r="F36" i="2" s="1"/>
  <c r="H36" s="1"/>
  <c r="L69" i="1"/>
  <c r="F37" i="2" s="1"/>
  <c r="H37" s="1"/>
  <c r="L72" i="1"/>
  <c r="F38" i="2" s="1"/>
  <c r="H38" s="1"/>
  <c r="L74" i="1"/>
  <c r="F39" i="2" s="1"/>
  <c r="H39" s="1"/>
  <c r="L76" i="1"/>
  <c r="F40" i="2" s="1"/>
  <c r="H40" s="1"/>
  <c r="L78" i="1"/>
  <c r="F41" i="2" s="1"/>
  <c r="H41" s="1"/>
  <c r="L80" i="1"/>
  <c r="F42" i="2" s="1"/>
  <c r="H42" s="1"/>
  <c r="L81" i="1"/>
  <c r="L82"/>
  <c r="L84"/>
  <c r="F44" i="2" s="1"/>
  <c r="H44" s="1"/>
  <c r="L85" i="1"/>
  <c r="L86"/>
  <c r="M86"/>
  <c r="L88"/>
  <c r="F46" i="2" s="1"/>
  <c r="H46" s="1"/>
  <c r="L90" i="1"/>
  <c r="F47" i="2" s="1"/>
  <c r="H47" s="1"/>
  <c r="L91" i="1"/>
  <c r="L92"/>
  <c r="L93"/>
  <c r="L94"/>
  <c r="L99"/>
  <c r="L103"/>
  <c r="F53" i="2" s="1"/>
  <c r="H53" s="1"/>
  <c r="L105" i="1"/>
  <c r="F54" i="2" s="1"/>
  <c r="H54" s="1"/>
  <c r="L106" i="1"/>
  <c r="L107"/>
  <c r="F11" i="2" l="1"/>
  <c r="H11" s="1"/>
  <c r="F51"/>
  <c r="H51" s="1"/>
  <c r="F24"/>
  <c r="H24" s="1"/>
  <c r="F55"/>
  <c r="H55" s="1"/>
  <c r="F45"/>
  <c r="H45" s="1"/>
  <c r="F28"/>
  <c r="H28" s="1"/>
  <c r="F26"/>
  <c r="H26" s="1"/>
  <c r="F23"/>
  <c r="H23" s="1"/>
  <c r="F15"/>
  <c r="H15" s="1"/>
  <c r="G24"/>
  <c r="I24" s="1"/>
  <c r="G26"/>
  <c r="I26" s="1"/>
  <c r="G23"/>
  <c r="I23" s="1"/>
  <c r="G51"/>
  <c r="I51" s="1"/>
  <c r="F48"/>
  <c r="H48" s="1"/>
  <c r="F43"/>
  <c r="H43" s="1"/>
  <c r="F20"/>
  <c r="H20" s="1"/>
  <c r="G20"/>
  <c r="I20" s="1"/>
  <c r="G18"/>
  <c r="I18" s="1"/>
  <c r="F21"/>
  <c r="H21" s="1"/>
  <c r="G55"/>
  <c r="I55" s="1"/>
  <c r="G21"/>
  <c r="I21" s="1"/>
  <c r="F12"/>
  <c r="H12" s="1"/>
  <c r="F49"/>
  <c r="H49" s="1"/>
  <c r="F17"/>
  <c r="H17" s="1"/>
  <c r="G48"/>
  <c r="I48" s="1"/>
  <c r="G45"/>
  <c r="I45" s="1"/>
  <c r="G28"/>
  <c r="I28" s="1"/>
  <c r="G17"/>
  <c r="I17" s="1"/>
  <c r="H9"/>
  <c r="I59"/>
</calcChain>
</file>

<file path=xl/comments1.xml><?xml version="1.0" encoding="utf-8"?>
<comments xmlns="http://schemas.openxmlformats.org/spreadsheetml/2006/main">
  <authors>
    <author>Dominique L. Monnet</author>
    <author xml:space="preserve"> </author>
    <author>Standard Pc</author>
  </authors>
  <commentList>
    <comment ref="C13" authorId="0">
      <text>
        <r>
          <rPr>
            <sz val="8"/>
            <color indexed="81"/>
            <rFont val="Arial"/>
            <family val="2"/>
          </rPr>
          <t>1 MU = 0.6 g</t>
        </r>
      </text>
    </comment>
    <comment ref="C14" authorId="0">
      <text>
        <r>
          <rPr>
            <sz val="8"/>
            <color indexed="81"/>
            <rFont val="Arial"/>
            <family val="2"/>
          </rPr>
          <t>1 MU = 0.6 g</t>
        </r>
      </text>
    </comment>
    <comment ref="C15" authorId="0">
      <text>
        <r>
          <rPr>
            <sz val="8"/>
            <color indexed="81"/>
            <rFont val="Arial"/>
            <family val="2"/>
          </rPr>
          <t>1 MU = 0.6 g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161"/>
          </rPr>
          <t xml:space="preserve"> : </t>
        </r>
        <r>
          <rPr>
            <sz val="8"/>
            <color indexed="81"/>
            <rFont val="Tahoma"/>
            <family val="2"/>
            <charset val="161"/>
          </rPr>
          <t>1 MU= 0,625gr</t>
        </r>
      </text>
    </comment>
    <comment ref="C20" authorId="0">
      <text>
        <r>
          <rPr>
            <sz val="8"/>
            <color indexed="81"/>
            <rFont val="Arial"/>
            <family val="2"/>
          </rPr>
          <t>gr. ampicillin only</t>
        </r>
      </text>
    </comment>
    <comment ref="C21" authorId="0">
      <text>
        <r>
          <rPr>
            <sz val="8"/>
            <color indexed="81"/>
            <rFont val="Arial"/>
            <family val="2"/>
          </rPr>
          <t>gr. ampicillin only</t>
        </r>
      </text>
    </comment>
    <comment ref="C22" authorId="0">
      <text>
        <r>
          <rPr>
            <sz val="8"/>
            <color indexed="81"/>
            <rFont val="Arial"/>
            <family val="2"/>
          </rPr>
          <t>gr. ampicillin only</t>
        </r>
      </text>
    </comment>
    <comment ref="C23" authorId="0">
      <text>
        <r>
          <rPr>
            <sz val="8"/>
            <color indexed="81"/>
            <rFont val="Arial"/>
            <family val="2"/>
          </rPr>
          <t>gr. amoxicillin only</t>
        </r>
      </text>
    </comment>
    <comment ref="C24" authorId="0">
      <text>
        <r>
          <rPr>
            <sz val="8"/>
            <color indexed="81"/>
            <rFont val="Arial"/>
            <family val="2"/>
          </rPr>
          <t>gr. amoxicillin only</t>
        </r>
      </text>
    </comment>
    <comment ref="C25" authorId="0">
      <text>
        <r>
          <rPr>
            <sz val="8"/>
            <color indexed="81"/>
            <rFont val="Arial"/>
            <family val="2"/>
          </rPr>
          <t>gr. amoxicillin only</t>
        </r>
      </text>
    </comment>
    <comment ref="C26" authorId="0">
      <text>
        <r>
          <rPr>
            <sz val="8"/>
            <color indexed="81"/>
            <rFont val="Arial"/>
            <family val="2"/>
          </rPr>
          <t>gr. ticarcillin only</t>
        </r>
      </text>
    </comment>
    <comment ref="C27" authorId="0">
      <text>
        <r>
          <rPr>
            <sz val="8"/>
            <color indexed="81"/>
            <rFont val="Arial"/>
            <family val="2"/>
          </rPr>
          <t>gr. ticarcillin only</t>
        </r>
      </text>
    </comment>
    <comment ref="C28" authorId="0">
      <text>
        <r>
          <rPr>
            <sz val="8"/>
            <color indexed="81"/>
            <rFont val="Arial"/>
            <family val="2"/>
          </rPr>
          <t>gr. piperacillin only</t>
        </r>
      </text>
    </comment>
    <comment ref="C29" authorId="0">
      <text>
        <r>
          <rPr>
            <sz val="8"/>
            <color indexed="81"/>
            <rFont val="Arial"/>
            <family val="2"/>
          </rPr>
          <t>gr. piperacillin only</t>
        </r>
      </text>
    </comment>
    <comment ref="C42" authorId="1">
      <text>
        <r>
          <rPr>
            <b/>
            <sz val="8"/>
            <color indexed="81"/>
            <rFont val="Tahoma"/>
            <family val="2"/>
            <charset val="161"/>
          </rPr>
          <t xml:space="preserve"> : </t>
        </r>
        <r>
          <rPr>
            <sz val="8"/>
            <color indexed="81"/>
            <rFont val="Tahoma"/>
            <family val="2"/>
            <charset val="161"/>
          </rPr>
          <t>CEFTAZIDIME ONLY</t>
        </r>
      </text>
    </comment>
    <comment ref="C43" authorId="1">
      <text>
        <r>
          <rPr>
            <b/>
            <sz val="8"/>
            <color indexed="81"/>
            <rFont val="Tahoma"/>
            <family val="2"/>
            <charset val="161"/>
          </rPr>
          <t xml:space="preserve"> : </t>
        </r>
        <r>
          <rPr>
            <sz val="8"/>
            <color indexed="81"/>
            <rFont val="Tahoma"/>
            <family val="2"/>
            <charset val="161"/>
          </rPr>
          <t>CEFTAZIDIME ONLY</t>
        </r>
      </text>
    </comment>
    <comment ref="C56" authorId="2">
      <text>
        <r>
          <rPr>
            <sz val="8"/>
            <color indexed="81"/>
            <rFont val="Arial"/>
            <family val="2"/>
          </rPr>
          <t>gr. imipenem only</t>
        </r>
      </text>
    </comment>
    <comment ref="C57" authorId="2">
      <text>
        <r>
          <rPr>
            <sz val="8"/>
            <color indexed="81"/>
            <rFont val="Arial"/>
            <family val="2"/>
          </rPr>
          <t>gr. imipenem only</t>
        </r>
      </text>
    </comment>
    <comment ref="C60" authorId="1">
      <text>
        <r>
          <rPr>
            <b/>
            <sz val="8"/>
            <color indexed="81"/>
            <rFont val="Tahoma"/>
            <family val="2"/>
            <charset val="161"/>
          </rPr>
          <t xml:space="preserve"> : </t>
        </r>
        <r>
          <rPr>
            <sz val="8"/>
            <color indexed="81"/>
            <rFont val="Tahoma"/>
            <family val="2"/>
            <charset val="161"/>
          </rPr>
          <t>CEFTOLOZANE ONLY</t>
        </r>
      </text>
    </comment>
    <comment ref="C61" authorId="1">
      <text>
        <r>
          <rPr>
            <b/>
            <sz val="8"/>
            <color indexed="81"/>
            <rFont val="Tahoma"/>
            <family val="2"/>
            <charset val="161"/>
          </rPr>
          <t xml:space="preserve"> : </t>
        </r>
        <r>
          <rPr>
            <sz val="8"/>
            <color indexed="81"/>
            <rFont val="Tahoma"/>
            <family val="2"/>
            <charset val="161"/>
          </rPr>
          <t>CEFTOLOZANE ONLY</t>
        </r>
      </text>
    </comment>
    <comment ref="C62" authorId="0">
      <text>
        <r>
          <rPr>
            <sz val="8"/>
            <color indexed="81"/>
            <rFont val="Arial"/>
            <family val="2"/>
          </rPr>
          <t xml:space="preserve">gr. sulfamethox. + gr. trimethoprim </t>
        </r>
      </text>
    </comment>
    <comment ref="C63" authorId="0">
      <text>
        <r>
          <rPr>
            <sz val="8"/>
            <color indexed="81"/>
            <rFont val="Arial"/>
            <family val="2"/>
          </rPr>
          <t xml:space="preserve">gr. sulfamethox. + gr. trimethoprim </t>
        </r>
      </text>
    </comment>
    <comment ref="C73" authorId="0">
      <text>
        <r>
          <rPr>
            <sz val="8"/>
            <color indexed="81"/>
            <rFont val="Arial"/>
            <family val="2"/>
          </rPr>
          <t xml:space="preserve">gr. quinupristin + gr. dalfopristin  </t>
        </r>
      </text>
    </comment>
    <comment ref="C74" authorId="0">
      <text>
        <r>
          <rPr>
            <sz val="8"/>
            <color indexed="81"/>
            <rFont val="Arial"/>
            <family val="2"/>
          </rPr>
          <t xml:space="preserve">gr. quinupristin + gr. dalfopristin  </t>
        </r>
      </text>
    </comment>
    <comment ref="C97" authorId="0">
      <text>
        <r>
          <rPr>
            <sz val="8"/>
            <color indexed="81"/>
            <rFont val="Arial"/>
            <family val="2"/>
          </rPr>
          <t>in MU</t>
        </r>
      </text>
    </comment>
    <comment ref="L97" authorId="0">
      <text>
        <r>
          <rPr>
            <sz val="8"/>
            <color indexed="81"/>
            <rFont val="Arial"/>
            <family val="2"/>
          </rPr>
          <t>No. MU</t>
        </r>
      </text>
    </comment>
    <comment ref="C98" authorId="0">
      <text>
        <r>
          <rPr>
            <sz val="8"/>
            <color indexed="81"/>
            <rFont val="Arial"/>
            <family val="2"/>
          </rPr>
          <t>in MU</t>
        </r>
      </text>
    </comment>
    <comment ref="L98" authorId="0">
      <text>
        <r>
          <rPr>
            <sz val="8"/>
            <color indexed="81"/>
            <rFont val="Arial"/>
            <family val="2"/>
          </rPr>
          <t>No. MU</t>
        </r>
      </text>
    </comment>
    <comment ref="C99" authorId="0">
      <text>
        <r>
          <rPr>
            <sz val="8"/>
            <color indexed="81"/>
            <rFont val="Arial"/>
            <family val="2"/>
          </rPr>
          <t>in MU</t>
        </r>
      </text>
    </comment>
    <comment ref="L99" authorId="0">
      <text>
        <r>
          <rPr>
            <sz val="8"/>
            <color indexed="81"/>
            <rFont val="Arial"/>
            <family val="2"/>
          </rPr>
          <t>No. MU</t>
        </r>
      </text>
    </comment>
  </commentList>
</comments>
</file>

<file path=xl/sharedStrings.xml><?xml version="1.0" encoding="utf-8"?>
<sst xmlns="http://schemas.openxmlformats.org/spreadsheetml/2006/main" count="613" uniqueCount="146">
  <si>
    <t xml:space="preserve">Nr. bed-days </t>
  </si>
  <si>
    <t>Nr.        grams</t>
  </si>
  <si>
    <t>Nr.              DDD</t>
  </si>
  <si>
    <t>Nr.     grams per 100 bed-days</t>
  </si>
  <si>
    <t>Nr. DDD per 100 bed-days</t>
  </si>
  <si>
    <t>ATC level 5</t>
  </si>
  <si>
    <t>Route</t>
  </si>
  <si>
    <t>Name</t>
  </si>
  <si>
    <t>P</t>
  </si>
  <si>
    <t>J01AA12</t>
  </si>
  <si>
    <t>Tigecycline</t>
  </si>
  <si>
    <t>J01BA01</t>
  </si>
  <si>
    <t>J01CA01</t>
  </si>
  <si>
    <t>J01CA04</t>
  </si>
  <si>
    <t>J01CE01</t>
  </si>
  <si>
    <t>Benzylpenicillin</t>
  </si>
  <si>
    <t>J01CE08</t>
  </si>
  <si>
    <t>Benzathine benzylpenicillin</t>
  </si>
  <si>
    <t>J01CF01</t>
  </si>
  <si>
    <t>J01CR01</t>
  </si>
  <si>
    <t>J01CR02</t>
  </si>
  <si>
    <t>J01CR03</t>
  </si>
  <si>
    <t>Ticarcillin and enzyme inhibitor</t>
  </si>
  <si>
    <t>J01CR05</t>
  </si>
  <si>
    <t>Piperacillin and enzyme inhibitor</t>
  </si>
  <si>
    <t>J01DB04</t>
  </si>
  <si>
    <t>Cefazolin</t>
  </si>
  <si>
    <t>J01DC01</t>
  </si>
  <si>
    <t>Cefoxitin</t>
  </si>
  <si>
    <t>J01DC02</t>
  </si>
  <si>
    <t>J01DC11</t>
  </si>
  <si>
    <t>Ceforanide</t>
  </si>
  <si>
    <t>J01DD02</t>
  </si>
  <si>
    <t>Ceftazidime</t>
  </si>
  <si>
    <t>J01DD04</t>
  </si>
  <si>
    <t>Ceftriaxone</t>
  </si>
  <si>
    <t>J01DE01</t>
  </si>
  <si>
    <t>Cefepime</t>
  </si>
  <si>
    <t>J01DF01</t>
  </si>
  <si>
    <t>Aztreonam</t>
  </si>
  <si>
    <t>J01DH02</t>
  </si>
  <si>
    <t>Meropenem</t>
  </si>
  <si>
    <t>J01DH03</t>
  </si>
  <si>
    <t>Ertapenem</t>
  </si>
  <si>
    <t>J01DH04</t>
  </si>
  <si>
    <t>Doripenem</t>
  </si>
  <si>
    <t>J01DH51</t>
  </si>
  <si>
    <t>Imipenem and enzyme inhibitor</t>
  </si>
  <si>
    <t>J01EE01</t>
  </si>
  <si>
    <t>J01FA09</t>
  </si>
  <si>
    <t>J01FA10</t>
  </si>
  <si>
    <t>Azithromycin</t>
  </si>
  <si>
    <t>J01FF01</t>
  </si>
  <si>
    <t>J01FG02</t>
  </si>
  <si>
    <t>Quinupristin/dalfopristin</t>
  </si>
  <si>
    <t>J01GA01</t>
  </si>
  <si>
    <t>J01GB01</t>
  </si>
  <si>
    <t>J01GB03</t>
  </si>
  <si>
    <t>J01GB06</t>
  </si>
  <si>
    <t>Amikacin</t>
  </si>
  <si>
    <t>J01MA01</t>
  </si>
  <si>
    <t>J01MA02</t>
  </si>
  <si>
    <t>J01MA12</t>
  </si>
  <si>
    <t>J01MA14</t>
  </si>
  <si>
    <t>J01XA01</t>
  </si>
  <si>
    <t>J01XA02</t>
  </si>
  <si>
    <t>Teicoplanin</t>
  </si>
  <si>
    <t>J01XB01</t>
  </si>
  <si>
    <t>J01XD01</t>
  </si>
  <si>
    <t>J01XX08</t>
  </si>
  <si>
    <t>J01XX09</t>
  </si>
  <si>
    <t>Daptomycin</t>
  </si>
  <si>
    <t>Name of product</t>
  </si>
  <si>
    <t>Grams per unit dose</t>
  </si>
  <si>
    <t>Nr. unit doses per package</t>
  </si>
  <si>
    <t>Name of antibacterial</t>
  </si>
  <si>
    <t>ATC code</t>
  </si>
  <si>
    <t>Adm. route</t>
  </si>
  <si>
    <t>Nr. DDD per package</t>
  </si>
  <si>
    <t>Nr. packages</t>
  </si>
  <si>
    <t>Nr.            grams</t>
  </si>
  <si>
    <t>g</t>
  </si>
  <si>
    <t>MU</t>
  </si>
  <si>
    <t>Ceftazidime and beta-lactamase inhibitor</t>
  </si>
  <si>
    <t>J01DD52</t>
  </si>
  <si>
    <t>Ceftaroline fosamil</t>
  </si>
  <si>
    <t>J01DI02</t>
  </si>
  <si>
    <t xml:space="preserve">Ceftolozane and beta-lactamase inhibitor </t>
  </si>
  <si>
    <t>J01DI54</t>
  </si>
  <si>
    <t>Dalbavancin</t>
  </si>
  <si>
    <t>J01XA04</t>
  </si>
  <si>
    <t>J01XX11</t>
  </si>
  <si>
    <t xml:space="preserve">Tedizolid </t>
  </si>
  <si>
    <t xml:space="preserve">Total </t>
  </si>
  <si>
    <t>Διευκρινίσεις - Οδηγίες χρήσης του υπολογιστικού εργαλείου</t>
  </si>
  <si>
    <t xml:space="preserve">Καταχωρείτε είτε το όνομα της αντιμικροβιακής ουσίας είτε την εμπορική ονομασία του σκευάσματος </t>
  </si>
  <si>
    <t>Πίνακας 2. "DDDs"</t>
  </si>
  <si>
    <t>Πίνακας 1. "ΑΝΤΙΒΙΟΤΙΚΑ"</t>
  </si>
  <si>
    <t>Γραμμή 3. Nr. Bed-days</t>
  </si>
  <si>
    <t>Γραμμή 62. Total</t>
  </si>
  <si>
    <t>Εμφανίζεται το άθροισμα των DDDs των αντιβιοτικών που καταναλώθηκαν στο εξάμηνο</t>
  </si>
  <si>
    <t>Στήλη D.                                      Nr. unit doses per package</t>
  </si>
  <si>
    <t>Στήλη C.                                  Grams per unit dose</t>
  </si>
  <si>
    <t>Στήλη Β.                                 Name of product</t>
  </si>
  <si>
    <t>Στήλη K                                        Nr. Packages</t>
  </si>
  <si>
    <t>Colistin (Inhal. sol.)</t>
  </si>
  <si>
    <t>Inh. sol.</t>
  </si>
  <si>
    <t xml:space="preserve">Linezolid </t>
  </si>
  <si>
    <t xml:space="preserve">Metronidazole </t>
  </si>
  <si>
    <t xml:space="preserve">Vancomycin </t>
  </si>
  <si>
    <t xml:space="preserve">Moxifloxacin </t>
  </si>
  <si>
    <t xml:space="preserve">Levofloxacin </t>
  </si>
  <si>
    <t>Levofloxacin</t>
  </si>
  <si>
    <t>Chloramphenicol</t>
  </si>
  <si>
    <t>Ampicillin</t>
  </si>
  <si>
    <t>Amoxicillin</t>
  </si>
  <si>
    <t>Dicloxacillin</t>
  </si>
  <si>
    <t>Ampicillin and enzyme inhibitor</t>
  </si>
  <si>
    <t>Amoxicillin and enzyme inhibitor</t>
  </si>
  <si>
    <t>Cefuroxime</t>
  </si>
  <si>
    <t>Sulfamethox. + trimeth. (40:8, 80:16)</t>
  </si>
  <si>
    <t>Clarithromycin</t>
  </si>
  <si>
    <t>Clindamycin</t>
  </si>
  <si>
    <t>Streptomycin</t>
  </si>
  <si>
    <t>Tobramycin</t>
  </si>
  <si>
    <t>Gentamicin</t>
  </si>
  <si>
    <t>Ofloxacin</t>
  </si>
  <si>
    <t>Ciprofloxacin</t>
  </si>
  <si>
    <t>Colistin</t>
  </si>
  <si>
    <t>Ceftazidime and beta-lact inhibitor</t>
  </si>
  <si>
    <t xml:space="preserve">Ceftolozane and beta-lact inhibitor </t>
  </si>
  <si>
    <t>Στο υπολογιστικό εργαλείο έχουν καταχωρηθεί  μόνο τα επιτηρούμενα παρεντερικά χορηγούμενα αντιβιοτικά με τα νέα DDD όπως καθορίστηκαν από τον WHO καθώς και τα αντιβιοτικά τελευταίας γενεάς.Κατ΄εξαίρεση υπολογίζεται και η Colistin (Inhal. sol.)</t>
  </si>
  <si>
    <t>Erythromycin</t>
  </si>
  <si>
    <t>J01FA01</t>
  </si>
  <si>
    <t>Sulfamethox. + trimethoprim (40:8, 80:16)</t>
  </si>
  <si>
    <t>Moxifloxacin</t>
  </si>
  <si>
    <t>Vancomycin</t>
  </si>
  <si>
    <t>Metronidazole</t>
  </si>
  <si>
    <t>Linezolid</t>
  </si>
  <si>
    <t xml:space="preserve"> DDD   (WHO 2019)  </t>
  </si>
  <si>
    <t>Καταχωρείτε την ποσότητα (gr) της αντιμικροβιακής ουσίας ανά δόση. Σε ορισμένες ουσίες υπαρχουν σχόλια για τον υπολογισμό της ( π.χ. στην Αμπικιλλίνη με Αναστολέα υπολογίζουμε μόνο τα γραμμάρια της Αμπικιλλίνης)</t>
  </si>
  <si>
    <t>Καταχωρείτε τις δόσεις αντιμικροβιακής ουσίας που εμπεριέχονται στο πακέτο συσκευασίας. Στην περίπτωση συσκευασιών με πολλαπλές δόσεις/flacon, υπάρχουν δύο τρόποι καταχώρησης: 1) Εάν υπάρχουν 10 flacon  των 2gr/flacon γραφουμε τον άριθμο 10  στη στήλη D και τον αριθμό των υσκευασίων των 10 flacon  που χρησιμοποιήθηκαν στη στήλη  Κ. Nr. Packages. 2) Εναλλακτικά στην στήλη D αναγράφετε 1 flacon και στην στήλη Κ το σύνολο των flacon χρησιμοποιήθηκαν)</t>
  </si>
  <si>
    <t>Καταχωρείτε το σύνολο των συσκευασιών  ή των flacon  που χρησιμοποιήθηκαν στο εξάμηνο επιτήρησης</t>
  </si>
  <si>
    <t xml:space="preserve">Στο εργαλείο δεν υπάρχει δυνατότητα εισαγωγής γραμμών για τεχνικούς λόγους. Όπως θα διαπιστώσετε έχουν προστεθεί περισσότερες γραμμές σε όλους τους  αντιμικροβιακούς παράγοντες </t>
  </si>
  <si>
    <t>Παρακαλούμε για να διευκολυνθεί η διαδικασία επεξεργασίας των δεδομένων να αποστέλλετε με το δελτίο καταγραφής και το υπολογιστικό εργαλείο ηλεκτρονικά στη διεύθυνση s.giannoulidou@keelpno.gr, f.kontopidou@keelpno.gr</t>
  </si>
  <si>
    <r>
      <t xml:space="preserve">Συμπληρώνουμε το άθροισμα των ημερών νοσηλείας για το εξάμηνο </t>
    </r>
    <r>
      <rPr>
        <u/>
        <sz val="11"/>
        <color theme="1"/>
        <rFont val="Calibri"/>
        <family val="2"/>
        <charset val="161"/>
        <scheme val="minor"/>
      </rPr>
      <t>χωρίς</t>
    </r>
    <r>
      <rPr>
        <sz val="11"/>
        <color theme="1"/>
        <rFont val="Calibri"/>
        <family val="2"/>
        <charset val="161"/>
        <scheme val="minor"/>
      </rPr>
      <t xml:space="preserve"> να υπολογίζουμε :                                                      1. Ξενώνες
2. Βραχεία Νοσηλεία
3. Ημερήσιας Νοσηλείας (σε αυτές συμπεριλαμβάνονται για παράδειγμα η Μονάδα Χημειοθεραπείας, η Μονάδα Οξυγονοθεραπείας – Θεραπείας Ύπνου και όλες οι άλλες παρόμοιου τύπου μονάδες στις οποίες δεν γίνεται συνήθως χορήγηση αντιβιοτικών ή οι ασθενείς δεν παραμένουν μέσα στο νοσοκομείο, δηλαδή δεν διανυκτερεύουν). 
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</si>
</sst>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3"/>
      <color indexed="9"/>
      <name val="Arial"/>
      <family val="2"/>
    </font>
    <font>
      <b/>
      <sz val="9.5"/>
      <name val="Arial"/>
      <family val="2"/>
    </font>
    <font>
      <b/>
      <sz val="8"/>
      <name val="Arial"/>
      <family val="2"/>
      <charset val="161"/>
    </font>
    <font>
      <sz val="8"/>
      <color indexed="8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1"/>
      <name val="Calibri"/>
      <family val="2"/>
      <charset val="161"/>
      <scheme val="minor"/>
    </font>
    <font>
      <b/>
      <sz val="9"/>
      <name val="Arial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1"/>
      <color theme="0"/>
      <name val="Arial"/>
      <family val="2"/>
    </font>
    <font>
      <b/>
      <sz val="11"/>
      <color theme="1"/>
      <name val="Calibri"/>
      <family val="2"/>
      <charset val="161"/>
      <scheme val="minor"/>
    </font>
    <font>
      <b/>
      <sz val="12"/>
      <color theme="5" tint="0.59999389629810485"/>
      <name val="Arial"/>
      <family val="2"/>
    </font>
    <font>
      <b/>
      <sz val="10"/>
      <color theme="5" tint="0.59999389629810485"/>
      <name val="Arial"/>
      <family val="2"/>
    </font>
    <font>
      <b/>
      <sz val="9"/>
      <color theme="5" tint="0.59999389629810485"/>
      <name val="Arial"/>
      <family val="2"/>
    </font>
    <font>
      <u/>
      <sz val="11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1" fillId="0" borderId="0" xfId="1"/>
    <xf numFmtId="0" fontId="7" fillId="0" borderId="14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15" xfId="0" applyNumberFormat="1" applyFont="1" applyFill="1" applyBorder="1" applyAlignment="1" applyProtection="1">
      <alignment horizontal="right" wrapText="1"/>
      <protection locked="0"/>
    </xf>
    <xf numFmtId="0" fontId="0" fillId="2" borderId="0" xfId="0" applyNumberFormat="1" applyFill="1" applyProtection="1"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10" fillId="0" borderId="7" xfId="0" applyNumberFormat="1" applyFont="1" applyFill="1" applyBorder="1" applyAlignment="1" applyProtection="1">
      <alignment horizontal="right" wrapText="1"/>
      <protection locked="0"/>
    </xf>
    <xf numFmtId="0" fontId="11" fillId="0" borderId="0" xfId="0" applyNumberFormat="1" applyFont="1" applyFill="1" applyBorder="1" applyAlignment="1" applyProtection="1">
      <alignment vertical="top"/>
      <protection locked="0"/>
    </xf>
    <xf numFmtId="0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8" xfId="0" applyNumberFormat="1" applyFont="1" applyFill="1" applyBorder="1" applyAlignment="1" applyProtection="1">
      <alignment vertical="top"/>
      <protection locked="0"/>
    </xf>
    <xf numFmtId="0" fontId="3" fillId="5" borderId="6" xfId="0" applyNumberFormat="1" applyFont="1" applyFill="1" applyBorder="1" applyAlignment="1" applyProtection="1">
      <alignment horizont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22" fillId="7" borderId="0" xfId="1" applyFont="1" applyFill="1" applyBorder="1" applyAlignment="1" applyProtection="1">
      <alignment horizontal="center" vertical="center"/>
    </xf>
    <xf numFmtId="0" fontId="4" fillId="7" borderId="0" xfId="1" applyFont="1" applyFill="1" applyBorder="1" applyAlignment="1" applyProtection="1">
      <alignment vertical="center"/>
    </xf>
    <xf numFmtId="0" fontId="22" fillId="7" borderId="0" xfId="1" applyFont="1" applyFill="1" applyBorder="1" applyAlignment="1" applyProtection="1">
      <alignment vertical="center"/>
    </xf>
    <xf numFmtId="164" fontId="4" fillId="7" borderId="0" xfId="1" applyNumberFormat="1" applyFont="1" applyFill="1" applyBorder="1" applyAlignment="1" applyProtection="1">
      <alignment vertical="center"/>
    </xf>
    <xf numFmtId="165" fontId="4" fillId="7" borderId="0" xfId="1" applyNumberFormat="1" applyFont="1" applyFill="1" applyBorder="1" applyAlignment="1" applyProtection="1">
      <alignment vertical="center"/>
    </xf>
    <xf numFmtId="0" fontId="0" fillId="0" borderId="0" xfId="0" applyBorder="1"/>
    <xf numFmtId="0" fontId="1" fillId="0" borderId="0" xfId="1" applyBorder="1"/>
    <xf numFmtId="0" fontId="25" fillId="0" borderId="0" xfId="0" applyFont="1" applyBorder="1"/>
    <xf numFmtId="0" fontId="27" fillId="0" borderId="0" xfId="1" applyFont="1" applyBorder="1"/>
    <xf numFmtId="0" fontId="2" fillId="8" borderId="37" xfId="1" applyNumberFormat="1" applyFont="1" applyFill="1" applyBorder="1" applyAlignment="1" applyProtection="1">
      <alignment horizontal="right" wrapText="1"/>
    </xf>
    <xf numFmtId="0" fontId="2" fillId="8" borderId="37" xfId="1" applyFont="1" applyFill="1" applyBorder="1" applyAlignment="1" applyProtection="1">
      <alignment horizontal="right" wrapText="1"/>
    </xf>
    <xf numFmtId="0" fontId="14" fillId="9" borderId="29" xfId="1" applyFont="1" applyFill="1" applyBorder="1" applyAlignment="1" applyProtection="1">
      <alignment wrapText="1"/>
    </xf>
    <xf numFmtId="0" fontId="14" fillId="9" borderId="10" xfId="1" applyFont="1" applyFill="1" applyBorder="1" applyAlignment="1" applyProtection="1">
      <alignment horizontal="center" wrapText="1"/>
    </xf>
    <xf numFmtId="0" fontId="14" fillId="9" borderId="30" xfId="1" applyFont="1" applyFill="1" applyBorder="1" applyAlignment="1" applyProtection="1">
      <alignment wrapText="1"/>
    </xf>
    <xf numFmtId="0" fontId="14" fillId="9" borderId="26" xfId="1" applyFont="1" applyFill="1" applyBorder="1" applyProtection="1"/>
    <xf numFmtId="0" fontId="14" fillId="9" borderId="27" xfId="1" applyFont="1" applyFill="1" applyBorder="1" applyProtection="1"/>
    <xf numFmtId="0" fontId="14" fillId="9" borderId="26" xfId="1" applyFont="1" applyFill="1" applyBorder="1" applyAlignment="1" applyProtection="1"/>
    <xf numFmtId="0" fontId="14" fillId="9" borderId="27" xfId="1" applyFont="1" applyFill="1" applyBorder="1" applyAlignment="1" applyProtection="1"/>
    <xf numFmtId="0" fontId="16" fillId="9" borderId="3" xfId="1" applyFont="1" applyFill="1" applyBorder="1" applyAlignment="1" applyProtection="1">
      <alignment vertical="center"/>
    </xf>
    <xf numFmtId="0" fontId="16" fillId="9" borderId="0" xfId="1" applyFont="1" applyFill="1" applyBorder="1" applyAlignment="1" applyProtection="1">
      <alignment horizontal="center" vertical="center"/>
    </xf>
    <xf numFmtId="0" fontId="14" fillId="9" borderId="31" xfId="1" applyFont="1" applyFill="1" applyBorder="1" applyAlignment="1" applyProtection="1">
      <alignment vertical="center"/>
    </xf>
    <xf numFmtId="164" fontId="14" fillId="9" borderId="32" xfId="1" applyNumberFormat="1" applyFont="1" applyFill="1" applyBorder="1" applyAlignment="1" applyProtection="1">
      <alignment vertical="center"/>
    </xf>
    <xf numFmtId="164" fontId="14" fillId="9" borderId="20" xfId="1" applyNumberFormat="1" applyFont="1" applyFill="1" applyBorder="1" applyAlignment="1" applyProtection="1">
      <alignment vertical="center"/>
    </xf>
    <xf numFmtId="165" fontId="14" fillId="9" borderId="28" xfId="1" applyNumberFormat="1" applyFont="1" applyFill="1" applyBorder="1" applyAlignment="1" applyProtection="1">
      <alignment vertical="center"/>
    </xf>
    <xf numFmtId="165" fontId="14" fillId="9" borderId="11" xfId="1" applyNumberFormat="1" applyFont="1" applyFill="1" applyBorder="1" applyAlignment="1" applyProtection="1">
      <alignment vertical="center"/>
    </xf>
    <xf numFmtId="0" fontId="14" fillId="9" borderId="0" xfId="1" applyFont="1" applyFill="1" applyBorder="1" applyAlignment="1" applyProtection="1">
      <alignment vertical="center"/>
    </xf>
    <xf numFmtId="0" fontId="16" fillId="9" borderId="12" xfId="1" applyFont="1" applyFill="1" applyBorder="1" applyAlignment="1" applyProtection="1">
      <alignment vertical="center"/>
    </xf>
    <xf numFmtId="0" fontId="16" fillId="9" borderId="13" xfId="1" applyFont="1" applyFill="1" applyBorder="1" applyAlignment="1" applyProtection="1">
      <alignment horizontal="center" vertical="center"/>
    </xf>
    <xf numFmtId="0" fontId="14" fillId="9" borderId="13" xfId="1" applyFont="1" applyFill="1" applyBorder="1" applyAlignment="1" applyProtection="1">
      <alignment vertical="center"/>
    </xf>
    <xf numFmtId="0" fontId="16" fillId="9" borderId="4" xfId="1" applyFont="1" applyFill="1" applyBorder="1" applyAlignment="1" applyProtection="1">
      <alignment vertical="center"/>
    </xf>
    <xf numFmtId="0" fontId="16" fillId="9" borderId="2" xfId="1" applyFont="1" applyFill="1" applyBorder="1" applyAlignment="1" applyProtection="1">
      <alignment horizontal="center" vertical="center"/>
    </xf>
    <xf numFmtId="0" fontId="14" fillId="9" borderId="2" xfId="1" applyFont="1" applyFill="1" applyBorder="1" applyAlignment="1" applyProtection="1">
      <alignment vertical="center"/>
    </xf>
    <xf numFmtId="0" fontId="16" fillId="9" borderId="23" xfId="1" applyNumberFormat="1" applyFont="1" applyFill="1" applyBorder="1" applyAlignment="1" applyProtection="1">
      <alignment vertical="center"/>
    </xf>
    <xf numFmtId="0" fontId="16" fillId="9" borderId="24" xfId="1" applyNumberFormat="1" applyFont="1" applyFill="1" applyBorder="1" applyAlignment="1" applyProtection="1">
      <alignment horizontal="center" vertical="center"/>
    </xf>
    <xf numFmtId="0" fontId="14" fillId="9" borderId="25" xfId="1" applyNumberFormat="1" applyFont="1" applyFill="1" applyBorder="1" applyAlignment="1" applyProtection="1">
      <alignment vertical="center"/>
    </xf>
    <xf numFmtId="0" fontId="16" fillId="9" borderId="12" xfId="1" applyNumberFormat="1" applyFont="1" applyFill="1" applyBorder="1" applyAlignment="1" applyProtection="1">
      <alignment vertical="center"/>
    </xf>
    <xf numFmtId="0" fontId="16" fillId="9" borderId="13" xfId="1" applyNumberFormat="1" applyFont="1" applyFill="1" applyBorder="1" applyAlignment="1" applyProtection="1">
      <alignment horizontal="center" vertical="center"/>
    </xf>
    <xf numFmtId="0" fontId="14" fillId="9" borderId="13" xfId="1" applyNumberFormat="1" applyFont="1" applyFill="1" applyBorder="1" applyAlignment="1" applyProtection="1">
      <alignment vertical="center"/>
    </xf>
    <xf numFmtId="0" fontId="16" fillId="9" borderId="3" xfId="1" applyNumberFormat="1" applyFont="1" applyFill="1" applyBorder="1" applyAlignment="1" applyProtection="1">
      <alignment vertical="center"/>
    </xf>
    <xf numFmtId="0" fontId="16" fillId="9" borderId="0" xfId="1" applyNumberFormat="1" applyFont="1" applyFill="1" applyBorder="1" applyAlignment="1" applyProtection="1">
      <alignment horizontal="center" vertical="center"/>
    </xf>
    <xf numFmtId="0" fontId="14" fillId="9" borderId="0" xfId="1" applyNumberFormat="1" applyFont="1" applyFill="1" applyBorder="1" applyAlignment="1" applyProtection="1">
      <alignment vertical="center"/>
    </xf>
    <xf numFmtId="0" fontId="16" fillId="9" borderId="0" xfId="1" applyNumberFormat="1" applyFont="1" applyFill="1" applyBorder="1" applyAlignment="1" applyProtection="1">
      <alignment horizontal="center" vertical="center"/>
      <protection hidden="1"/>
    </xf>
    <xf numFmtId="0" fontId="16" fillId="9" borderId="33" xfId="1" applyNumberFormat="1" applyFont="1" applyFill="1" applyBorder="1" applyAlignment="1" applyProtection="1">
      <alignment vertical="center"/>
    </xf>
    <xf numFmtId="0" fontId="14" fillId="9" borderId="24" xfId="1" applyNumberFormat="1" applyFont="1" applyFill="1" applyBorder="1" applyAlignment="1" applyProtection="1">
      <alignment vertical="center"/>
    </xf>
    <xf numFmtId="0" fontId="16" fillId="9" borderId="29" xfId="1" applyNumberFormat="1" applyFont="1" applyFill="1" applyBorder="1" applyAlignment="1" applyProtection="1">
      <alignment vertical="center"/>
    </xf>
    <xf numFmtId="0" fontId="16" fillId="9" borderId="10" xfId="1" applyNumberFormat="1" applyFont="1" applyFill="1" applyBorder="1" applyAlignment="1" applyProtection="1">
      <alignment horizontal="center" vertical="center"/>
    </xf>
    <xf numFmtId="0" fontId="14" fillId="9" borderId="30" xfId="1" applyNumberFormat="1" applyFont="1" applyFill="1" applyBorder="1" applyAlignment="1" applyProtection="1">
      <alignment vertical="center"/>
    </xf>
    <xf numFmtId="0" fontId="16" fillId="9" borderId="23" xfId="1" applyFont="1" applyFill="1" applyBorder="1" applyAlignment="1" applyProtection="1">
      <alignment vertical="center"/>
    </xf>
    <xf numFmtId="0" fontId="14" fillId="9" borderId="25" xfId="1" applyFont="1" applyFill="1" applyBorder="1" applyAlignment="1" applyProtection="1">
      <alignment vertical="center"/>
    </xf>
    <xf numFmtId="0" fontId="25" fillId="6" borderId="23" xfId="0" applyFont="1" applyFill="1" applyBorder="1"/>
    <xf numFmtId="0" fontId="26" fillId="6" borderId="24" xfId="1" applyFont="1" applyFill="1" applyBorder="1" applyAlignment="1" applyProtection="1">
      <alignment horizontal="right" vertical="center"/>
    </xf>
    <xf numFmtId="0" fontId="27" fillId="6" borderId="24" xfId="1" applyFont="1" applyFill="1" applyBorder="1" applyAlignment="1" applyProtection="1">
      <alignment horizontal="right" vertical="center"/>
    </xf>
    <xf numFmtId="0" fontId="26" fillId="6" borderId="25" xfId="1" applyFont="1" applyFill="1" applyBorder="1" applyAlignment="1" applyProtection="1">
      <alignment vertical="center"/>
      <protection locked="0"/>
    </xf>
    <xf numFmtId="0" fontId="23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center" vertical="center"/>
    </xf>
    <xf numFmtId="0" fontId="15" fillId="3" borderId="0" xfId="1" applyFont="1" applyFill="1" applyBorder="1" applyAlignment="1" applyProtection="1">
      <alignment vertical="center"/>
    </xf>
    <xf numFmtId="164" fontId="15" fillId="3" borderId="0" xfId="1" applyNumberFormat="1" applyFont="1" applyFill="1" applyBorder="1" applyAlignment="1" applyProtection="1">
      <alignment vertical="center"/>
    </xf>
    <xf numFmtId="165" fontId="24" fillId="3" borderId="0" xfId="1" applyNumberFormat="1" applyFont="1" applyFill="1" applyBorder="1" applyAlignment="1" applyProtection="1">
      <alignment vertical="center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9" fillId="3" borderId="16" xfId="0" applyNumberFormat="1" applyFont="1" applyFill="1" applyBorder="1" applyProtection="1"/>
    <xf numFmtId="0" fontId="6" fillId="3" borderId="17" xfId="0" applyNumberFormat="1" applyFont="1" applyFill="1" applyBorder="1" applyAlignment="1" applyProtection="1">
      <alignment wrapText="1"/>
    </xf>
    <xf numFmtId="0" fontId="6" fillId="3" borderId="22" xfId="0" applyNumberFormat="1" applyFont="1" applyFill="1" applyBorder="1" applyAlignment="1" applyProtection="1">
      <alignment horizontal="left" wrapText="1"/>
    </xf>
    <xf numFmtId="0" fontId="8" fillId="3" borderId="5" xfId="0" applyNumberFormat="1" applyFont="1" applyFill="1" applyBorder="1" applyAlignment="1" applyProtection="1">
      <alignment horizontal="left" wrapText="1"/>
    </xf>
    <xf numFmtId="0" fontId="2" fillId="3" borderId="21" xfId="0" applyNumberFormat="1" applyFont="1" applyFill="1" applyBorder="1" applyAlignment="1" applyProtection="1">
      <alignment horizontal="left" wrapText="1"/>
    </xf>
    <xf numFmtId="0" fontId="28" fillId="4" borderId="1" xfId="0" applyNumberFormat="1" applyFont="1" applyFill="1" applyBorder="1" applyAlignment="1" applyProtection="1">
      <alignment vertical="center"/>
    </xf>
    <xf numFmtId="0" fontId="15" fillId="4" borderId="1" xfId="0" applyNumberFormat="1" applyFont="1" applyFill="1" applyBorder="1" applyAlignment="1" applyProtection="1">
      <alignment vertical="center"/>
    </xf>
    <xf numFmtId="0" fontId="15" fillId="4" borderId="9" xfId="0" applyNumberFormat="1" applyFont="1" applyFill="1" applyBorder="1" applyAlignment="1" applyProtection="1">
      <alignment vertical="center"/>
    </xf>
    <xf numFmtId="0" fontId="15" fillId="4" borderId="7" xfId="0" applyNumberFormat="1" applyFont="1" applyFill="1" applyBorder="1" applyAlignment="1" applyProtection="1">
      <alignment horizontal="center" vertical="center"/>
    </xf>
    <xf numFmtId="164" fontId="15" fillId="4" borderId="1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vertical="center"/>
    </xf>
    <xf numFmtId="0" fontId="13" fillId="4" borderId="18" xfId="0" applyNumberFormat="1" applyFont="1" applyFill="1" applyBorder="1" applyAlignment="1" applyProtection="1">
      <alignment vertical="center"/>
    </xf>
    <xf numFmtId="0" fontId="15" fillId="4" borderId="18" xfId="0" applyNumberFormat="1" applyFont="1" applyFill="1" applyBorder="1" applyAlignment="1" applyProtection="1">
      <alignment vertical="center"/>
    </xf>
    <xf numFmtId="0" fontId="15" fillId="4" borderId="35" xfId="0" applyNumberFormat="1" applyFont="1" applyFill="1" applyBorder="1" applyAlignment="1" applyProtection="1">
      <alignment vertical="center"/>
    </xf>
    <xf numFmtId="0" fontId="15" fillId="4" borderId="36" xfId="0" applyNumberFormat="1" applyFont="1" applyFill="1" applyBorder="1" applyAlignment="1" applyProtection="1">
      <alignment horizontal="center" vertical="center"/>
    </xf>
    <xf numFmtId="0" fontId="28" fillId="4" borderId="18" xfId="0" applyNumberFormat="1" applyFont="1" applyFill="1" applyBorder="1" applyAlignment="1" applyProtection="1">
      <alignment vertical="center"/>
    </xf>
    <xf numFmtId="0" fontId="28" fillId="4" borderId="19" xfId="0" applyNumberFormat="1" applyFont="1" applyFill="1" applyBorder="1" applyAlignment="1" applyProtection="1">
      <alignment vertical="center"/>
    </xf>
    <xf numFmtId="0" fontId="15" fillId="4" borderId="19" xfId="0" applyNumberFormat="1" applyFont="1" applyFill="1" applyBorder="1" applyAlignment="1" applyProtection="1">
      <alignment vertical="center"/>
    </xf>
    <xf numFmtId="0" fontId="15" fillId="4" borderId="4" xfId="0" applyNumberFormat="1" applyFont="1" applyFill="1" applyBorder="1" applyAlignment="1" applyProtection="1">
      <alignment vertical="center"/>
    </xf>
    <xf numFmtId="0" fontId="15" fillId="4" borderId="2" xfId="0" applyNumberFormat="1" applyFont="1" applyFill="1" applyBorder="1" applyAlignment="1" applyProtection="1">
      <alignment horizontal="center" vertical="center"/>
    </xf>
    <xf numFmtId="0" fontId="13" fillId="4" borderId="19" xfId="0" applyNumberFormat="1" applyFont="1" applyFill="1" applyBorder="1" applyAlignment="1" applyProtection="1">
      <alignment vertical="center"/>
    </xf>
    <xf numFmtId="0" fontId="13" fillId="4" borderId="34" xfId="0" applyNumberFormat="1" applyFont="1" applyFill="1" applyBorder="1" applyAlignment="1" applyProtection="1">
      <alignment vertical="center"/>
    </xf>
    <xf numFmtId="0" fontId="15" fillId="4" borderId="34" xfId="0" applyNumberFormat="1" applyFont="1" applyFill="1" applyBorder="1" applyAlignment="1" applyProtection="1">
      <alignment vertical="center"/>
    </xf>
    <xf numFmtId="0" fontId="13" fillId="4" borderId="17" xfId="0" applyNumberFormat="1" applyFont="1" applyFill="1" applyBorder="1" applyAlignment="1" applyProtection="1">
      <alignment vertical="center"/>
    </xf>
    <xf numFmtId="0" fontId="15" fillId="4" borderId="17" xfId="0" applyNumberFormat="1" applyFont="1" applyFill="1" applyBorder="1" applyAlignment="1" applyProtection="1">
      <alignment vertical="center"/>
    </xf>
    <xf numFmtId="0" fontId="15" fillId="4" borderId="22" xfId="0" applyNumberFormat="1" applyFont="1" applyFill="1" applyBorder="1" applyAlignment="1" applyProtection="1">
      <alignment vertical="center"/>
    </xf>
    <xf numFmtId="0" fontId="15" fillId="4" borderId="5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4" fontId="6" fillId="3" borderId="17" xfId="0" applyNumberFormat="1" applyFont="1" applyFill="1" applyBorder="1" applyAlignment="1" applyProtection="1">
      <alignment horizontal="right" wrapText="1"/>
    </xf>
    <xf numFmtId="164" fontId="2" fillId="4" borderId="18" xfId="0" applyNumberFormat="1" applyFont="1" applyFill="1" applyBorder="1" applyAlignment="1" applyProtection="1">
      <alignment vertical="center"/>
    </xf>
    <xf numFmtId="164" fontId="2" fillId="4" borderId="1" xfId="0" applyNumberFormat="1" applyFont="1" applyFill="1" applyBorder="1" applyAlignment="1" applyProtection="1">
      <alignment vertical="center"/>
    </xf>
    <xf numFmtId="0" fontId="17" fillId="7" borderId="0" xfId="0" applyFont="1" applyFill="1" applyProtection="1"/>
    <xf numFmtId="0" fontId="21" fillId="7" borderId="0" xfId="0" applyFont="1" applyFill="1" applyProtecti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9" fillId="6" borderId="38" xfId="0" applyFont="1" applyFill="1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29" fillId="0" borderId="38" xfId="0" applyFont="1" applyBorder="1" applyAlignment="1">
      <alignment horizontal="left" wrapText="1"/>
    </xf>
    <xf numFmtId="0" fontId="29" fillId="0" borderId="40" xfId="0" applyFont="1" applyBorder="1" applyAlignment="1">
      <alignment horizontal="left" wrapText="1"/>
    </xf>
    <xf numFmtId="0" fontId="29" fillId="0" borderId="41" xfId="0" applyFont="1" applyBorder="1" applyAlignment="1">
      <alignment horizontal="left" wrapText="1"/>
    </xf>
    <xf numFmtId="0" fontId="29" fillId="0" borderId="38" xfId="0" applyFont="1" applyBorder="1" applyAlignment="1">
      <alignment horizontal="left" vertical="center" wrapText="1"/>
    </xf>
    <xf numFmtId="0" fontId="29" fillId="6" borderId="40" xfId="0" applyFont="1" applyFill="1" applyBorder="1" applyAlignment="1">
      <alignment horizontal="left"/>
    </xf>
    <xf numFmtId="0" fontId="32" fillId="9" borderId="0" xfId="0" applyNumberFormat="1" applyFont="1" applyFill="1" applyBorder="1" applyAlignment="1" applyProtection="1">
      <alignment vertical="center"/>
    </xf>
    <xf numFmtId="0" fontId="16" fillId="9" borderId="0" xfId="1" applyNumberFormat="1" applyFont="1" applyFill="1" applyBorder="1" applyAlignment="1" applyProtection="1">
      <alignment vertical="center"/>
    </xf>
    <xf numFmtId="0" fontId="15" fillId="4" borderId="1" xfId="0" applyNumberFormat="1" applyFont="1" applyFill="1" applyBorder="1" applyAlignment="1" applyProtection="1">
      <alignment vertical="center"/>
      <protection locked="0"/>
    </xf>
    <xf numFmtId="0" fontId="13" fillId="4" borderId="16" xfId="0" applyNumberFormat="1" applyFont="1" applyFill="1" applyBorder="1" applyAlignment="1" applyProtection="1">
      <alignment vertical="center"/>
    </xf>
    <xf numFmtId="0" fontId="0" fillId="0" borderId="0" xfId="0" applyBorder="1" applyProtection="1">
      <protection locked="0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30" fillId="4" borderId="1" xfId="0" applyNumberFormat="1" applyFont="1" applyFill="1" applyBorder="1" applyAlignment="1" applyProtection="1">
      <alignment vertical="center"/>
    </xf>
    <xf numFmtId="0" fontId="31" fillId="4" borderId="1" xfId="0" applyNumberFormat="1" applyFont="1" applyFill="1" applyBorder="1" applyAlignment="1" applyProtection="1">
      <alignment vertical="center"/>
    </xf>
    <xf numFmtId="0" fontId="29" fillId="11" borderId="0" xfId="0" applyFont="1" applyFill="1" applyAlignment="1">
      <alignment horizontal="left" wrapText="1"/>
    </xf>
    <xf numFmtId="0" fontId="0" fillId="0" borderId="39" xfId="0" applyBorder="1" applyAlignment="1">
      <alignment horizontal="left" vertical="top" wrapText="1"/>
    </xf>
    <xf numFmtId="0" fontId="29" fillId="10" borderId="23" xfId="0" applyFont="1" applyFill="1" applyBorder="1" applyAlignment="1">
      <alignment horizontal="center"/>
    </xf>
    <xf numFmtId="0" fontId="29" fillId="10" borderId="24" xfId="0" applyFont="1" applyFill="1" applyBorder="1" applyAlignment="1">
      <alignment horizontal="center"/>
    </xf>
    <xf numFmtId="0" fontId="29" fillId="10" borderId="25" xfId="0" applyFont="1" applyFill="1" applyBorder="1" applyAlignment="1">
      <alignment horizont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5" fillId="8" borderId="23" xfId="1" applyFont="1" applyFill="1" applyBorder="1" applyAlignment="1" applyProtection="1">
      <alignment horizontal="center" vertical="center"/>
    </xf>
    <xf numFmtId="0" fontId="5" fillId="8" borderId="24" xfId="1" applyFont="1" applyFill="1" applyBorder="1" applyAlignment="1" applyProtection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1655445</xdr:colOff>
      <xdr:row>8</xdr:row>
      <xdr:rowOff>142875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0" y="190500"/>
          <a:ext cx="1655445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447675</xdr:colOff>
      <xdr:row>1</xdr:row>
      <xdr:rowOff>647701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0" y="190501"/>
          <a:ext cx="447675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5</xdr:row>
      <xdr:rowOff>66675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0" y="390525"/>
          <a:ext cx="9429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D30"/>
  <sheetViews>
    <sheetView tabSelected="1" topLeftCell="A7" workbookViewId="0">
      <selection activeCell="C16" sqref="C16"/>
    </sheetView>
  </sheetViews>
  <sheetFormatPr defaultRowHeight="15"/>
  <cols>
    <col min="1" max="1" width="26.5703125" customWidth="1"/>
    <col min="2" max="2" width="106.5703125" customWidth="1"/>
    <col min="3" max="3" width="23.5703125" customWidth="1"/>
    <col min="4" max="4" width="29.85546875" customWidth="1"/>
  </cols>
  <sheetData>
    <row r="10" spans="1:4" ht="15.75" thickBot="1"/>
    <row r="11" spans="1:4" ht="15.75" thickBot="1">
      <c r="A11" s="132" t="s">
        <v>94</v>
      </c>
      <c r="B11" s="133"/>
      <c r="C11" s="133"/>
      <c r="D11" s="134"/>
    </row>
    <row r="12" spans="1:4" s="112" customFormat="1" ht="40.5" customHeight="1" thickBot="1">
      <c r="A12" s="135" t="s">
        <v>131</v>
      </c>
      <c r="B12" s="136"/>
      <c r="C12" s="136"/>
      <c r="D12" s="137"/>
    </row>
    <row r="13" spans="1:4" ht="24.75" customHeight="1" thickBot="1">
      <c r="A13" s="121" t="s">
        <v>97</v>
      </c>
      <c r="B13" s="109"/>
      <c r="C13" s="109"/>
      <c r="D13" s="109"/>
    </row>
    <row r="14" spans="1:4" s="110" customFormat="1" ht="28.5" customHeight="1">
      <c r="A14" s="117" t="s">
        <v>103</v>
      </c>
      <c r="B14" s="114" t="s">
        <v>95</v>
      </c>
    </row>
    <row r="15" spans="1:4" s="110" customFormat="1" ht="44.25" customHeight="1">
      <c r="A15" s="118" t="s">
        <v>102</v>
      </c>
      <c r="B15" s="116" t="s">
        <v>140</v>
      </c>
    </row>
    <row r="16" spans="1:4" s="110" customFormat="1" ht="75">
      <c r="A16" s="118" t="s">
        <v>101</v>
      </c>
      <c r="B16" s="116" t="s">
        <v>141</v>
      </c>
    </row>
    <row r="17" spans="1:4" s="110" customFormat="1" ht="33.75" customHeight="1" thickBot="1">
      <c r="A17" s="119" t="s">
        <v>104</v>
      </c>
      <c r="B17" s="115" t="s">
        <v>142</v>
      </c>
    </row>
    <row r="18" spans="1:4" s="110" customFormat="1" ht="15.75" thickBot="1"/>
    <row r="19" spans="1:4" ht="24.75" customHeight="1" thickBot="1">
      <c r="A19" s="113" t="s">
        <v>96</v>
      </c>
      <c r="B19" s="109"/>
      <c r="C19" s="109"/>
      <c r="D19" s="109"/>
    </row>
    <row r="20" spans="1:4" s="110" customFormat="1" ht="132" customHeight="1">
      <c r="A20" s="120" t="s">
        <v>98</v>
      </c>
      <c r="B20" s="131" t="s">
        <v>145</v>
      </c>
    </row>
    <row r="21" spans="1:4" s="110" customFormat="1" ht="30" customHeight="1" thickBot="1">
      <c r="A21" s="119" t="s">
        <v>99</v>
      </c>
      <c r="B21" s="115" t="s">
        <v>100</v>
      </c>
    </row>
    <row r="22" spans="1:4" s="110" customFormat="1"/>
    <row r="23" spans="1:4" s="110" customFormat="1" ht="30">
      <c r="B23" s="110" t="s">
        <v>143</v>
      </c>
    </row>
    <row r="24" spans="1:4" s="110" customFormat="1"/>
    <row r="25" spans="1:4" s="110" customFormat="1" ht="45">
      <c r="B25" s="130" t="s">
        <v>144</v>
      </c>
    </row>
    <row r="26" spans="1:4" s="110" customFormat="1"/>
    <row r="27" spans="1:4" s="110" customFormat="1"/>
    <row r="28" spans="1:4" s="110" customFormat="1"/>
    <row r="29" spans="1:4" s="110" customFormat="1"/>
    <row r="30" spans="1:4" s="111" customFormat="1"/>
  </sheetData>
  <sheetProtection password="C670" sheet="1" objects="1" scenarios="1"/>
  <mergeCells count="2">
    <mergeCell ref="A11:D11"/>
    <mergeCell ref="A12:D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10"/>
  <sheetViews>
    <sheetView topLeftCell="B1" workbookViewId="0">
      <selection activeCell="B7" sqref="B7"/>
    </sheetView>
  </sheetViews>
  <sheetFormatPr defaultRowHeight="15"/>
  <cols>
    <col min="1" max="1" width="6.85546875" style="74" customWidth="1"/>
    <col min="2" max="2" width="29.5703125" style="75" customWidth="1"/>
    <col min="3" max="3" width="11.140625" style="75" customWidth="1"/>
    <col min="4" max="4" width="11.28515625" style="75" customWidth="1"/>
    <col min="5" max="5" width="40" style="103" customWidth="1"/>
    <col min="6" max="6" width="9.140625" style="103"/>
    <col min="7" max="7" width="6.85546875" style="103" customWidth="1"/>
    <col min="8" max="10" width="9.140625" style="103"/>
    <col min="11" max="11" width="11.140625" style="75" customWidth="1"/>
    <col min="12" max="13" width="9.140625" style="103"/>
    <col min="14" max="16384" width="9.140625" style="75"/>
  </cols>
  <sheetData>
    <row r="2" spans="1:13" s="5" customFormat="1" ht="52.5" customHeight="1" thickBot="1">
      <c r="A2" s="12"/>
      <c r="B2" s="2" t="s">
        <v>72</v>
      </c>
      <c r="C2" s="3" t="s">
        <v>73</v>
      </c>
      <c r="D2" s="7" t="s">
        <v>74</v>
      </c>
      <c r="E2" s="76" t="s">
        <v>75</v>
      </c>
      <c r="F2" s="77" t="s">
        <v>76</v>
      </c>
      <c r="G2" s="77" t="s">
        <v>77</v>
      </c>
      <c r="H2" s="78" t="s">
        <v>139</v>
      </c>
      <c r="I2" s="79"/>
      <c r="J2" s="80" t="s">
        <v>78</v>
      </c>
      <c r="K2" s="4" t="s">
        <v>79</v>
      </c>
      <c r="L2" s="104" t="s">
        <v>80</v>
      </c>
      <c r="M2" s="104" t="s">
        <v>2</v>
      </c>
    </row>
    <row r="3" spans="1:13" s="5" customFormat="1" ht="15" customHeight="1">
      <c r="A3" s="13">
        <v>3</v>
      </c>
      <c r="B3" s="8"/>
      <c r="C3" s="6"/>
      <c r="D3" s="6"/>
      <c r="E3" s="81" t="s">
        <v>10</v>
      </c>
      <c r="F3" s="82" t="s">
        <v>9</v>
      </c>
      <c r="G3" s="82" t="s">
        <v>8</v>
      </c>
      <c r="H3" s="83">
        <v>0.1</v>
      </c>
      <c r="I3" s="84" t="s">
        <v>81</v>
      </c>
      <c r="J3" s="85">
        <f t="shared" ref="J3:J66" si="0">(C3*D3)/H3</f>
        <v>0</v>
      </c>
      <c r="K3" s="6"/>
      <c r="L3" s="105">
        <f t="shared" ref="L3:L34" si="1">C3*D3*K3</f>
        <v>0</v>
      </c>
      <c r="M3" s="106">
        <f>J3*K3</f>
        <v>0</v>
      </c>
    </row>
    <row r="4" spans="1:13" s="5" customFormat="1" ht="15" customHeight="1">
      <c r="A4" s="13">
        <v>4</v>
      </c>
      <c r="B4" s="8"/>
      <c r="C4" s="6"/>
      <c r="D4" s="6"/>
      <c r="E4" s="81" t="s">
        <v>10</v>
      </c>
      <c r="F4" s="82" t="s">
        <v>9</v>
      </c>
      <c r="G4" s="82" t="s">
        <v>8</v>
      </c>
      <c r="H4" s="83">
        <v>0.1</v>
      </c>
      <c r="I4" s="84" t="s">
        <v>81</v>
      </c>
      <c r="J4" s="85">
        <f t="shared" si="0"/>
        <v>0</v>
      </c>
      <c r="K4" s="6"/>
      <c r="L4" s="105">
        <f t="shared" si="1"/>
        <v>0</v>
      </c>
      <c r="M4" s="106">
        <f>J4*K4</f>
        <v>0</v>
      </c>
    </row>
    <row r="5" spans="1:13" s="5" customFormat="1" ht="15" customHeight="1">
      <c r="A5" s="14">
        <v>5</v>
      </c>
      <c r="B5" s="9"/>
      <c r="C5" s="6"/>
      <c r="D5" s="6"/>
      <c r="E5" s="86" t="s">
        <v>113</v>
      </c>
      <c r="F5" s="82" t="s">
        <v>11</v>
      </c>
      <c r="G5" s="82" t="s">
        <v>8</v>
      </c>
      <c r="H5" s="83">
        <v>3</v>
      </c>
      <c r="I5" s="84" t="s">
        <v>81</v>
      </c>
      <c r="J5" s="85">
        <f t="shared" si="0"/>
        <v>0</v>
      </c>
      <c r="K5" s="6"/>
      <c r="L5" s="105">
        <f t="shared" si="1"/>
        <v>0</v>
      </c>
      <c r="M5" s="106">
        <f t="shared" ref="M5" si="2">J5*K5</f>
        <v>0</v>
      </c>
    </row>
    <row r="6" spans="1:13" s="5" customFormat="1" ht="15" customHeight="1">
      <c r="A6" s="14">
        <v>6</v>
      </c>
      <c r="B6" s="9"/>
      <c r="C6" s="6"/>
      <c r="D6" s="6"/>
      <c r="E6" s="86" t="s">
        <v>113</v>
      </c>
      <c r="F6" s="82" t="s">
        <v>11</v>
      </c>
      <c r="G6" s="82" t="s">
        <v>8</v>
      </c>
      <c r="H6" s="83">
        <v>3</v>
      </c>
      <c r="I6" s="84" t="s">
        <v>81</v>
      </c>
      <c r="J6" s="85">
        <f t="shared" si="0"/>
        <v>0</v>
      </c>
      <c r="K6" s="6"/>
      <c r="L6" s="105">
        <f t="shared" si="1"/>
        <v>0</v>
      </c>
      <c r="M6" s="106">
        <f t="shared" ref="M6:M36" si="3">J6*K6</f>
        <v>0</v>
      </c>
    </row>
    <row r="7" spans="1:13" s="5" customFormat="1" ht="15" customHeight="1">
      <c r="A7" s="13">
        <v>7</v>
      </c>
      <c r="B7" s="10"/>
      <c r="C7" s="6"/>
      <c r="D7" s="6"/>
      <c r="E7" s="87" t="s">
        <v>114</v>
      </c>
      <c r="F7" s="88" t="s">
        <v>12</v>
      </c>
      <c r="G7" s="88" t="s">
        <v>8</v>
      </c>
      <c r="H7" s="89">
        <v>6</v>
      </c>
      <c r="I7" s="90" t="s">
        <v>81</v>
      </c>
      <c r="J7" s="85">
        <f t="shared" si="0"/>
        <v>0</v>
      </c>
      <c r="K7" s="6"/>
      <c r="L7" s="105">
        <f>C7*D7*K7</f>
        <v>0</v>
      </c>
      <c r="M7" s="106">
        <f t="shared" ref="M7" si="4">J7*K7</f>
        <v>0</v>
      </c>
    </row>
    <row r="8" spans="1:13" s="5" customFormat="1" ht="15" customHeight="1">
      <c r="A8" s="13">
        <v>8</v>
      </c>
      <c r="B8" s="10"/>
      <c r="C8" s="6"/>
      <c r="D8" s="6"/>
      <c r="E8" s="87" t="s">
        <v>114</v>
      </c>
      <c r="F8" s="88" t="s">
        <v>12</v>
      </c>
      <c r="G8" s="88" t="s">
        <v>8</v>
      </c>
      <c r="H8" s="89">
        <v>6</v>
      </c>
      <c r="I8" s="90" t="s">
        <v>81</v>
      </c>
      <c r="J8" s="85">
        <f t="shared" si="0"/>
        <v>0</v>
      </c>
      <c r="K8" s="6"/>
      <c r="L8" s="105">
        <f t="shared" si="1"/>
        <v>0</v>
      </c>
      <c r="M8" s="106">
        <f t="shared" si="3"/>
        <v>0</v>
      </c>
    </row>
    <row r="9" spans="1:13" s="5" customFormat="1" ht="15" customHeight="1">
      <c r="A9" s="13">
        <v>9</v>
      </c>
      <c r="B9" s="10"/>
      <c r="C9" s="6"/>
      <c r="D9" s="6"/>
      <c r="E9" s="87" t="s">
        <v>114</v>
      </c>
      <c r="F9" s="88" t="s">
        <v>12</v>
      </c>
      <c r="G9" s="88" t="s">
        <v>8</v>
      </c>
      <c r="H9" s="89">
        <v>6</v>
      </c>
      <c r="I9" s="90" t="s">
        <v>81</v>
      </c>
      <c r="J9" s="85">
        <f t="shared" si="0"/>
        <v>0</v>
      </c>
      <c r="K9" s="6"/>
      <c r="L9" s="105">
        <f t="shared" si="1"/>
        <v>0</v>
      </c>
      <c r="M9" s="106">
        <f t="shared" si="3"/>
        <v>0</v>
      </c>
    </row>
    <row r="10" spans="1:13" s="5" customFormat="1" ht="15" customHeight="1">
      <c r="A10" s="14">
        <v>10</v>
      </c>
      <c r="B10" s="10"/>
      <c r="C10" s="6"/>
      <c r="D10" s="6"/>
      <c r="E10" s="86" t="s">
        <v>115</v>
      </c>
      <c r="F10" s="82" t="s">
        <v>13</v>
      </c>
      <c r="G10" s="82" t="s">
        <v>8</v>
      </c>
      <c r="H10" s="83">
        <v>3</v>
      </c>
      <c r="I10" s="84" t="s">
        <v>81</v>
      </c>
      <c r="J10" s="85">
        <f t="shared" si="0"/>
        <v>0</v>
      </c>
      <c r="K10" s="6"/>
      <c r="L10" s="105">
        <f t="shared" si="1"/>
        <v>0</v>
      </c>
      <c r="M10" s="106">
        <f t="shared" ref="M10" si="5">J10*K10</f>
        <v>0</v>
      </c>
    </row>
    <row r="11" spans="1:13" s="5" customFormat="1" ht="15" customHeight="1">
      <c r="A11" s="14">
        <v>11</v>
      </c>
      <c r="B11" s="10"/>
      <c r="C11" s="6"/>
      <c r="D11" s="6"/>
      <c r="E11" s="86" t="s">
        <v>115</v>
      </c>
      <c r="F11" s="82" t="s">
        <v>13</v>
      </c>
      <c r="G11" s="82" t="s">
        <v>8</v>
      </c>
      <c r="H11" s="83">
        <v>3</v>
      </c>
      <c r="I11" s="84" t="s">
        <v>81</v>
      </c>
      <c r="J11" s="85">
        <f t="shared" si="0"/>
        <v>0</v>
      </c>
      <c r="K11" s="6"/>
      <c r="L11" s="105">
        <f t="shared" si="1"/>
        <v>0</v>
      </c>
      <c r="M11" s="106">
        <f t="shared" si="3"/>
        <v>0</v>
      </c>
    </row>
    <row r="12" spans="1:13" s="5" customFormat="1" ht="15" customHeight="1">
      <c r="A12" s="13">
        <v>12</v>
      </c>
      <c r="B12" s="10"/>
      <c r="C12" s="6"/>
      <c r="D12" s="6"/>
      <c r="E12" s="86" t="s">
        <v>115</v>
      </c>
      <c r="F12" s="82" t="s">
        <v>13</v>
      </c>
      <c r="G12" s="82" t="s">
        <v>8</v>
      </c>
      <c r="H12" s="83">
        <v>3</v>
      </c>
      <c r="I12" s="84" t="s">
        <v>81</v>
      </c>
      <c r="J12" s="85">
        <f t="shared" si="0"/>
        <v>0</v>
      </c>
      <c r="K12" s="6"/>
      <c r="L12" s="105">
        <f t="shared" si="1"/>
        <v>0</v>
      </c>
      <c r="M12" s="106">
        <f t="shared" si="3"/>
        <v>0</v>
      </c>
    </row>
    <row r="13" spans="1:13" s="5" customFormat="1" ht="17.25" customHeight="1">
      <c r="A13" s="13">
        <v>13</v>
      </c>
      <c r="B13" s="8"/>
      <c r="C13" s="6"/>
      <c r="D13" s="6"/>
      <c r="E13" s="86" t="s">
        <v>15</v>
      </c>
      <c r="F13" s="82" t="s">
        <v>14</v>
      </c>
      <c r="G13" s="82" t="s">
        <v>8</v>
      </c>
      <c r="H13" s="83">
        <v>3.6</v>
      </c>
      <c r="I13" s="84" t="s">
        <v>81</v>
      </c>
      <c r="J13" s="85">
        <f t="shared" si="0"/>
        <v>0</v>
      </c>
      <c r="K13" s="6"/>
      <c r="L13" s="105">
        <f t="shared" si="1"/>
        <v>0</v>
      </c>
      <c r="M13" s="106">
        <f t="shared" ref="M13:M14" si="6">J13*K13</f>
        <v>0</v>
      </c>
    </row>
    <row r="14" spans="1:13" s="5" customFormat="1" ht="17.25" customHeight="1">
      <c r="A14" s="13">
        <v>14</v>
      </c>
      <c r="B14" s="8"/>
      <c r="C14" s="6"/>
      <c r="D14" s="6"/>
      <c r="E14" s="86" t="s">
        <v>15</v>
      </c>
      <c r="F14" s="82" t="s">
        <v>14</v>
      </c>
      <c r="G14" s="82" t="s">
        <v>8</v>
      </c>
      <c r="H14" s="83">
        <v>3.6</v>
      </c>
      <c r="I14" s="84" t="s">
        <v>81</v>
      </c>
      <c r="J14" s="85">
        <f t="shared" si="0"/>
        <v>0</v>
      </c>
      <c r="K14" s="6"/>
      <c r="L14" s="105">
        <f t="shared" si="1"/>
        <v>0</v>
      </c>
      <c r="M14" s="106">
        <f t="shared" si="6"/>
        <v>0</v>
      </c>
    </row>
    <row r="15" spans="1:13" s="5" customFormat="1" ht="17.25" customHeight="1">
      <c r="A15" s="14">
        <v>15</v>
      </c>
      <c r="B15" s="8"/>
      <c r="C15" s="6"/>
      <c r="D15" s="6"/>
      <c r="E15" s="86" t="s">
        <v>15</v>
      </c>
      <c r="F15" s="82" t="s">
        <v>14</v>
      </c>
      <c r="G15" s="82" t="s">
        <v>8</v>
      </c>
      <c r="H15" s="83">
        <v>3.6</v>
      </c>
      <c r="I15" s="84" t="s">
        <v>81</v>
      </c>
      <c r="J15" s="85">
        <f t="shared" si="0"/>
        <v>0</v>
      </c>
      <c r="K15" s="6"/>
      <c r="L15" s="105">
        <f t="shared" si="1"/>
        <v>0</v>
      </c>
      <c r="M15" s="106">
        <f t="shared" si="3"/>
        <v>0</v>
      </c>
    </row>
    <row r="16" spans="1:13" s="5" customFormat="1" ht="15" customHeight="1">
      <c r="A16" s="14">
        <v>16</v>
      </c>
      <c r="B16" s="15"/>
      <c r="C16" s="6"/>
      <c r="D16" s="6"/>
      <c r="E16" s="86" t="s">
        <v>17</v>
      </c>
      <c r="F16" s="82" t="s">
        <v>16</v>
      </c>
      <c r="G16" s="82" t="s">
        <v>8</v>
      </c>
      <c r="H16" s="83">
        <v>3.6</v>
      </c>
      <c r="I16" s="84" t="s">
        <v>81</v>
      </c>
      <c r="J16" s="85">
        <f t="shared" si="0"/>
        <v>0</v>
      </c>
      <c r="K16" s="6"/>
      <c r="L16" s="105">
        <f t="shared" si="1"/>
        <v>0</v>
      </c>
      <c r="M16" s="106">
        <f t="shared" ref="M16" si="7">J16*K16</f>
        <v>0</v>
      </c>
    </row>
    <row r="17" spans="1:13" s="5" customFormat="1" ht="15" customHeight="1">
      <c r="A17" s="13">
        <v>17</v>
      </c>
      <c r="B17" s="10"/>
      <c r="C17" s="6"/>
      <c r="D17" s="6"/>
      <c r="E17" s="86" t="s">
        <v>17</v>
      </c>
      <c r="F17" s="82" t="s">
        <v>16</v>
      </c>
      <c r="G17" s="82" t="s">
        <v>8</v>
      </c>
      <c r="H17" s="83">
        <v>3.6</v>
      </c>
      <c r="I17" s="84" t="s">
        <v>81</v>
      </c>
      <c r="J17" s="85">
        <f t="shared" si="0"/>
        <v>0</v>
      </c>
      <c r="K17" s="6"/>
      <c r="L17" s="105">
        <f t="shared" si="1"/>
        <v>0</v>
      </c>
      <c r="M17" s="106">
        <f t="shared" si="3"/>
        <v>0</v>
      </c>
    </row>
    <row r="18" spans="1:13" s="5" customFormat="1" ht="18" customHeight="1">
      <c r="A18" s="13">
        <v>18</v>
      </c>
      <c r="B18" s="9"/>
      <c r="C18" s="6"/>
      <c r="D18" s="6"/>
      <c r="E18" s="86" t="s">
        <v>116</v>
      </c>
      <c r="F18" s="82" t="s">
        <v>18</v>
      </c>
      <c r="G18" s="82" t="s">
        <v>8</v>
      </c>
      <c r="H18" s="83">
        <v>2</v>
      </c>
      <c r="I18" s="84" t="s">
        <v>81</v>
      </c>
      <c r="J18" s="85">
        <f t="shared" si="0"/>
        <v>0</v>
      </c>
      <c r="K18" s="6"/>
      <c r="L18" s="105">
        <f t="shared" si="1"/>
        <v>0</v>
      </c>
      <c r="M18" s="106">
        <f t="shared" ref="M18" si="8">J18*K18</f>
        <v>0</v>
      </c>
    </row>
    <row r="19" spans="1:13" s="5" customFormat="1" ht="18" customHeight="1">
      <c r="A19" s="13">
        <v>19</v>
      </c>
      <c r="B19" s="9"/>
      <c r="C19" s="6"/>
      <c r="D19" s="6"/>
      <c r="E19" s="86" t="s">
        <v>116</v>
      </c>
      <c r="F19" s="82" t="s">
        <v>18</v>
      </c>
      <c r="G19" s="82" t="s">
        <v>8</v>
      </c>
      <c r="H19" s="83">
        <v>2</v>
      </c>
      <c r="I19" s="84" t="s">
        <v>81</v>
      </c>
      <c r="J19" s="85">
        <f t="shared" si="0"/>
        <v>0</v>
      </c>
      <c r="K19" s="6"/>
      <c r="L19" s="105">
        <f t="shared" si="1"/>
        <v>0</v>
      </c>
      <c r="M19" s="106">
        <f t="shared" si="3"/>
        <v>0</v>
      </c>
    </row>
    <row r="20" spans="1:13" s="5" customFormat="1" ht="15" customHeight="1">
      <c r="A20" s="14">
        <v>20</v>
      </c>
      <c r="B20" s="8"/>
      <c r="C20" s="6"/>
      <c r="D20" s="6"/>
      <c r="E20" s="91" t="s">
        <v>117</v>
      </c>
      <c r="F20" s="88" t="s">
        <v>19</v>
      </c>
      <c r="G20" s="88" t="s">
        <v>8</v>
      </c>
      <c r="H20" s="89">
        <v>6</v>
      </c>
      <c r="I20" s="90" t="s">
        <v>81</v>
      </c>
      <c r="J20" s="85">
        <f t="shared" si="0"/>
        <v>0</v>
      </c>
      <c r="K20" s="6"/>
      <c r="L20" s="105">
        <f t="shared" si="1"/>
        <v>0</v>
      </c>
      <c r="M20" s="106">
        <f t="shared" ref="M20" si="9">J20*K20</f>
        <v>0</v>
      </c>
    </row>
    <row r="21" spans="1:13" s="5" customFormat="1" ht="15" customHeight="1">
      <c r="A21" s="14">
        <v>21</v>
      </c>
      <c r="B21" s="8"/>
      <c r="C21" s="6"/>
      <c r="D21" s="6"/>
      <c r="E21" s="91" t="s">
        <v>117</v>
      </c>
      <c r="F21" s="88" t="s">
        <v>19</v>
      </c>
      <c r="G21" s="88" t="s">
        <v>8</v>
      </c>
      <c r="H21" s="89">
        <v>6</v>
      </c>
      <c r="I21" s="90" t="s">
        <v>81</v>
      </c>
      <c r="J21" s="85">
        <f t="shared" si="0"/>
        <v>0</v>
      </c>
      <c r="K21" s="6"/>
      <c r="L21" s="105">
        <f t="shared" si="1"/>
        <v>0</v>
      </c>
      <c r="M21" s="106">
        <f t="shared" si="3"/>
        <v>0</v>
      </c>
    </row>
    <row r="22" spans="1:13" s="5" customFormat="1" ht="15" customHeight="1">
      <c r="A22" s="13">
        <v>22</v>
      </c>
      <c r="B22" s="8"/>
      <c r="C22" s="6"/>
      <c r="D22" s="6"/>
      <c r="E22" s="91" t="s">
        <v>117</v>
      </c>
      <c r="F22" s="88" t="s">
        <v>19</v>
      </c>
      <c r="G22" s="88" t="s">
        <v>8</v>
      </c>
      <c r="H22" s="89">
        <v>6</v>
      </c>
      <c r="I22" s="90" t="s">
        <v>81</v>
      </c>
      <c r="J22" s="85">
        <f t="shared" si="0"/>
        <v>0</v>
      </c>
      <c r="K22" s="6"/>
      <c r="L22" s="105">
        <f t="shared" si="1"/>
        <v>0</v>
      </c>
      <c r="M22" s="106">
        <f t="shared" si="3"/>
        <v>0</v>
      </c>
    </row>
    <row r="23" spans="1:13" s="5" customFormat="1" ht="15" customHeight="1">
      <c r="A23" s="13">
        <v>23</v>
      </c>
      <c r="B23" s="10"/>
      <c r="C23" s="6"/>
      <c r="D23" s="6"/>
      <c r="E23" s="81" t="s">
        <v>118</v>
      </c>
      <c r="F23" s="82" t="s">
        <v>20</v>
      </c>
      <c r="G23" s="82" t="s">
        <v>8</v>
      </c>
      <c r="H23" s="83">
        <v>3</v>
      </c>
      <c r="I23" s="84" t="s">
        <v>81</v>
      </c>
      <c r="J23" s="85">
        <f t="shared" si="0"/>
        <v>0</v>
      </c>
      <c r="K23" s="6"/>
      <c r="L23" s="105">
        <f t="shared" si="1"/>
        <v>0</v>
      </c>
      <c r="M23" s="106">
        <f t="shared" si="3"/>
        <v>0</v>
      </c>
    </row>
    <row r="24" spans="1:13" s="5" customFormat="1" ht="15" customHeight="1">
      <c r="A24" s="13">
        <v>24</v>
      </c>
      <c r="B24" s="10"/>
      <c r="C24" s="6"/>
      <c r="D24" s="6"/>
      <c r="E24" s="81" t="s">
        <v>118</v>
      </c>
      <c r="F24" s="82" t="s">
        <v>20</v>
      </c>
      <c r="G24" s="82" t="s">
        <v>8</v>
      </c>
      <c r="H24" s="83">
        <v>3</v>
      </c>
      <c r="I24" s="84" t="s">
        <v>81</v>
      </c>
      <c r="J24" s="85">
        <f t="shared" si="0"/>
        <v>0</v>
      </c>
      <c r="K24" s="6"/>
      <c r="L24" s="105">
        <f t="shared" si="1"/>
        <v>0</v>
      </c>
      <c r="M24" s="106">
        <f t="shared" ref="M24" si="10">J24*K24</f>
        <v>0</v>
      </c>
    </row>
    <row r="25" spans="1:13" s="5" customFormat="1" ht="15" customHeight="1">
      <c r="A25" s="14">
        <v>25</v>
      </c>
      <c r="B25" s="10"/>
      <c r="C25" s="6"/>
      <c r="D25" s="6"/>
      <c r="E25" s="81" t="s">
        <v>118</v>
      </c>
      <c r="F25" s="82" t="s">
        <v>20</v>
      </c>
      <c r="G25" s="82" t="s">
        <v>8</v>
      </c>
      <c r="H25" s="83">
        <v>3</v>
      </c>
      <c r="I25" s="84" t="s">
        <v>81</v>
      </c>
      <c r="J25" s="85">
        <f t="shared" si="0"/>
        <v>0</v>
      </c>
      <c r="K25" s="6"/>
      <c r="L25" s="105">
        <f t="shared" si="1"/>
        <v>0</v>
      </c>
      <c r="M25" s="106">
        <f t="shared" si="3"/>
        <v>0</v>
      </c>
    </row>
    <row r="26" spans="1:13" s="5" customFormat="1" ht="15" customHeight="1">
      <c r="A26" s="14">
        <v>26</v>
      </c>
      <c r="B26" s="9"/>
      <c r="C26" s="6"/>
      <c r="D26" s="6"/>
      <c r="E26" s="91" t="s">
        <v>22</v>
      </c>
      <c r="F26" s="88" t="s">
        <v>21</v>
      </c>
      <c r="G26" s="88" t="s">
        <v>8</v>
      </c>
      <c r="H26" s="89">
        <v>15</v>
      </c>
      <c r="I26" s="90" t="s">
        <v>81</v>
      </c>
      <c r="J26" s="85">
        <f t="shared" si="0"/>
        <v>0</v>
      </c>
      <c r="K26" s="6"/>
      <c r="L26" s="105">
        <f t="shared" si="1"/>
        <v>0</v>
      </c>
      <c r="M26" s="106">
        <f t="shared" si="3"/>
        <v>0</v>
      </c>
    </row>
    <row r="27" spans="1:13" s="5" customFormat="1" ht="15" customHeight="1">
      <c r="A27" s="13">
        <v>27</v>
      </c>
      <c r="B27" s="9"/>
      <c r="C27" s="6"/>
      <c r="D27" s="6"/>
      <c r="E27" s="91" t="s">
        <v>22</v>
      </c>
      <c r="F27" s="88" t="s">
        <v>21</v>
      </c>
      <c r="G27" s="88" t="s">
        <v>8</v>
      </c>
      <c r="H27" s="89">
        <v>15</v>
      </c>
      <c r="I27" s="90" t="s">
        <v>81</v>
      </c>
      <c r="J27" s="85">
        <f t="shared" si="0"/>
        <v>0</v>
      </c>
      <c r="K27" s="6"/>
      <c r="L27" s="105">
        <f t="shared" si="1"/>
        <v>0</v>
      </c>
      <c r="M27" s="106">
        <f t="shared" si="3"/>
        <v>0</v>
      </c>
    </row>
    <row r="28" spans="1:13" s="5" customFormat="1" ht="15" customHeight="1">
      <c r="A28" s="13">
        <v>28</v>
      </c>
      <c r="B28" s="10"/>
      <c r="C28" s="6"/>
      <c r="D28" s="6"/>
      <c r="E28" s="92" t="s">
        <v>24</v>
      </c>
      <c r="F28" s="93" t="s">
        <v>23</v>
      </c>
      <c r="G28" s="93" t="s">
        <v>8</v>
      </c>
      <c r="H28" s="94">
        <v>14</v>
      </c>
      <c r="I28" s="95" t="s">
        <v>81</v>
      </c>
      <c r="J28" s="85">
        <f t="shared" si="0"/>
        <v>0</v>
      </c>
      <c r="K28" s="6"/>
      <c r="L28" s="105">
        <f t="shared" si="1"/>
        <v>0</v>
      </c>
      <c r="M28" s="106">
        <f t="shared" si="3"/>
        <v>0</v>
      </c>
    </row>
    <row r="29" spans="1:13" s="5" customFormat="1" ht="15" customHeight="1">
      <c r="A29" s="13">
        <v>29</v>
      </c>
      <c r="B29" s="10"/>
      <c r="C29" s="6"/>
      <c r="D29" s="6"/>
      <c r="E29" s="92" t="s">
        <v>24</v>
      </c>
      <c r="F29" s="93" t="s">
        <v>23</v>
      </c>
      <c r="G29" s="93" t="s">
        <v>8</v>
      </c>
      <c r="H29" s="94">
        <v>14</v>
      </c>
      <c r="I29" s="95" t="s">
        <v>81</v>
      </c>
      <c r="J29" s="85">
        <f t="shared" si="0"/>
        <v>0</v>
      </c>
      <c r="K29" s="6"/>
      <c r="L29" s="105">
        <f t="shared" si="1"/>
        <v>0</v>
      </c>
      <c r="M29" s="106">
        <f t="shared" si="3"/>
        <v>0</v>
      </c>
    </row>
    <row r="30" spans="1:13" s="5" customFormat="1" ht="15" customHeight="1">
      <c r="A30" s="14">
        <v>30</v>
      </c>
      <c r="B30" s="10"/>
      <c r="C30" s="6"/>
      <c r="D30" s="6"/>
      <c r="E30" s="86" t="s">
        <v>26</v>
      </c>
      <c r="F30" s="82" t="s">
        <v>25</v>
      </c>
      <c r="G30" s="82" t="s">
        <v>8</v>
      </c>
      <c r="H30" s="83">
        <v>3</v>
      </c>
      <c r="I30" s="84" t="s">
        <v>81</v>
      </c>
      <c r="J30" s="85">
        <f t="shared" si="0"/>
        <v>0</v>
      </c>
      <c r="K30" s="6"/>
      <c r="L30" s="105">
        <f t="shared" si="1"/>
        <v>0</v>
      </c>
      <c r="M30" s="106">
        <f t="shared" ref="M30" si="11">J30*K30</f>
        <v>0</v>
      </c>
    </row>
    <row r="31" spans="1:13" s="5" customFormat="1" ht="15" customHeight="1">
      <c r="A31" s="14">
        <v>31</v>
      </c>
      <c r="B31" s="10"/>
      <c r="C31" s="6"/>
      <c r="D31" s="6"/>
      <c r="E31" s="86" t="s">
        <v>26</v>
      </c>
      <c r="F31" s="82" t="s">
        <v>25</v>
      </c>
      <c r="G31" s="82" t="s">
        <v>8</v>
      </c>
      <c r="H31" s="83">
        <v>3</v>
      </c>
      <c r="I31" s="84" t="s">
        <v>81</v>
      </c>
      <c r="J31" s="85">
        <f t="shared" si="0"/>
        <v>0</v>
      </c>
      <c r="K31" s="6"/>
      <c r="L31" s="105">
        <f t="shared" si="1"/>
        <v>0</v>
      </c>
      <c r="M31" s="106">
        <f t="shared" si="3"/>
        <v>0</v>
      </c>
    </row>
    <row r="32" spans="1:13" s="5" customFormat="1" ht="15" customHeight="1">
      <c r="A32" s="13">
        <v>32</v>
      </c>
      <c r="B32" s="10"/>
      <c r="C32" s="6"/>
      <c r="D32" s="6"/>
      <c r="E32" s="87" t="s">
        <v>28</v>
      </c>
      <c r="F32" s="88" t="s">
        <v>27</v>
      </c>
      <c r="G32" s="88" t="s">
        <v>8</v>
      </c>
      <c r="H32" s="89">
        <v>6</v>
      </c>
      <c r="I32" s="90" t="s">
        <v>81</v>
      </c>
      <c r="J32" s="85">
        <f t="shared" si="0"/>
        <v>0</v>
      </c>
      <c r="K32" s="6"/>
      <c r="L32" s="105">
        <f t="shared" si="1"/>
        <v>0</v>
      </c>
      <c r="M32" s="106">
        <f t="shared" si="3"/>
        <v>0</v>
      </c>
    </row>
    <row r="33" spans="1:13" s="5" customFormat="1" ht="15" customHeight="1">
      <c r="A33" s="13">
        <v>33</v>
      </c>
      <c r="B33" s="10"/>
      <c r="C33" s="6"/>
      <c r="D33" s="6"/>
      <c r="E33" s="87" t="s">
        <v>28</v>
      </c>
      <c r="F33" s="88" t="s">
        <v>27</v>
      </c>
      <c r="G33" s="88" t="s">
        <v>8</v>
      </c>
      <c r="H33" s="89">
        <v>6</v>
      </c>
      <c r="I33" s="90" t="s">
        <v>81</v>
      </c>
      <c r="J33" s="85">
        <f t="shared" si="0"/>
        <v>0</v>
      </c>
      <c r="K33" s="6"/>
      <c r="L33" s="105">
        <f t="shared" si="1"/>
        <v>0</v>
      </c>
      <c r="M33" s="106">
        <f t="shared" si="3"/>
        <v>0</v>
      </c>
    </row>
    <row r="34" spans="1:13" s="5" customFormat="1" ht="15" customHeight="1">
      <c r="A34" s="13">
        <v>34</v>
      </c>
      <c r="B34" s="10"/>
      <c r="C34" s="6"/>
      <c r="D34" s="6"/>
      <c r="E34" s="86" t="s">
        <v>119</v>
      </c>
      <c r="F34" s="82" t="s">
        <v>29</v>
      </c>
      <c r="G34" s="82" t="s">
        <v>8</v>
      </c>
      <c r="H34" s="83">
        <v>3</v>
      </c>
      <c r="I34" s="84" t="s">
        <v>81</v>
      </c>
      <c r="J34" s="85">
        <f t="shared" si="0"/>
        <v>0</v>
      </c>
      <c r="K34" s="6"/>
      <c r="L34" s="105">
        <f t="shared" si="1"/>
        <v>0</v>
      </c>
      <c r="M34" s="106">
        <f t="shared" si="3"/>
        <v>0</v>
      </c>
    </row>
    <row r="35" spans="1:13" s="5" customFormat="1" ht="15" customHeight="1">
      <c r="A35" s="14">
        <v>35</v>
      </c>
      <c r="B35" s="10"/>
      <c r="C35" s="6"/>
      <c r="D35" s="6"/>
      <c r="E35" s="86" t="s">
        <v>119</v>
      </c>
      <c r="F35" s="82" t="s">
        <v>29</v>
      </c>
      <c r="G35" s="82" t="s">
        <v>8</v>
      </c>
      <c r="H35" s="83">
        <v>3</v>
      </c>
      <c r="I35" s="84" t="s">
        <v>81</v>
      </c>
      <c r="J35" s="85">
        <f t="shared" si="0"/>
        <v>0</v>
      </c>
      <c r="K35" s="6"/>
      <c r="L35" s="105">
        <f t="shared" ref="L35:L63" si="12">C35*D35*K35</f>
        <v>0</v>
      </c>
      <c r="M35" s="106">
        <f t="shared" si="3"/>
        <v>0</v>
      </c>
    </row>
    <row r="36" spans="1:13" s="5" customFormat="1" ht="15" customHeight="1">
      <c r="A36" s="14">
        <v>36</v>
      </c>
      <c r="B36" s="10"/>
      <c r="C36" s="6"/>
      <c r="D36" s="6"/>
      <c r="E36" s="96" t="s">
        <v>31</v>
      </c>
      <c r="F36" s="93" t="s">
        <v>30</v>
      </c>
      <c r="G36" s="93" t="s">
        <v>8</v>
      </c>
      <c r="H36" s="94">
        <v>4</v>
      </c>
      <c r="I36" s="95" t="s">
        <v>81</v>
      </c>
      <c r="J36" s="85">
        <f t="shared" si="0"/>
        <v>0</v>
      </c>
      <c r="K36" s="6"/>
      <c r="L36" s="105">
        <f t="shared" si="12"/>
        <v>0</v>
      </c>
      <c r="M36" s="106">
        <f t="shared" si="3"/>
        <v>0</v>
      </c>
    </row>
    <row r="37" spans="1:13" s="5" customFormat="1" ht="15" customHeight="1">
      <c r="A37" s="13">
        <v>37</v>
      </c>
      <c r="B37" s="10"/>
      <c r="C37" s="6"/>
      <c r="D37" s="6"/>
      <c r="E37" s="96" t="s">
        <v>31</v>
      </c>
      <c r="F37" s="93" t="s">
        <v>30</v>
      </c>
      <c r="G37" s="93" t="s">
        <v>8</v>
      </c>
      <c r="H37" s="94">
        <v>4</v>
      </c>
      <c r="I37" s="95" t="s">
        <v>81</v>
      </c>
      <c r="J37" s="85">
        <f t="shared" si="0"/>
        <v>0</v>
      </c>
      <c r="K37" s="6"/>
      <c r="L37" s="105">
        <f t="shared" si="12"/>
        <v>0</v>
      </c>
      <c r="M37" s="106">
        <f t="shared" ref="M37:M80" si="13">J37*K37</f>
        <v>0</v>
      </c>
    </row>
    <row r="38" spans="1:13" s="5" customFormat="1" ht="15" customHeight="1">
      <c r="A38" s="13">
        <v>38</v>
      </c>
      <c r="B38" s="10"/>
      <c r="C38" s="6"/>
      <c r="D38" s="6"/>
      <c r="E38" s="86" t="s">
        <v>33</v>
      </c>
      <c r="F38" s="82" t="s">
        <v>32</v>
      </c>
      <c r="G38" s="82" t="s">
        <v>8</v>
      </c>
      <c r="H38" s="83">
        <v>4</v>
      </c>
      <c r="I38" s="84" t="s">
        <v>81</v>
      </c>
      <c r="J38" s="85">
        <f t="shared" si="0"/>
        <v>0</v>
      </c>
      <c r="K38" s="6"/>
      <c r="L38" s="105">
        <f t="shared" si="12"/>
        <v>0</v>
      </c>
      <c r="M38" s="106">
        <f t="shared" si="13"/>
        <v>0</v>
      </c>
    </row>
    <row r="39" spans="1:13" s="5" customFormat="1" ht="15" customHeight="1">
      <c r="A39" s="13">
        <v>39</v>
      </c>
      <c r="B39" s="10"/>
      <c r="C39" s="6"/>
      <c r="D39" s="6"/>
      <c r="E39" s="86" t="s">
        <v>33</v>
      </c>
      <c r="F39" s="82" t="s">
        <v>32</v>
      </c>
      <c r="G39" s="82" t="s">
        <v>8</v>
      </c>
      <c r="H39" s="83">
        <v>4</v>
      </c>
      <c r="I39" s="84" t="s">
        <v>81</v>
      </c>
      <c r="J39" s="85">
        <f t="shared" si="0"/>
        <v>0</v>
      </c>
      <c r="K39" s="6"/>
      <c r="L39" s="105">
        <f t="shared" si="12"/>
        <v>0</v>
      </c>
      <c r="M39" s="106">
        <f t="shared" si="13"/>
        <v>0</v>
      </c>
    </row>
    <row r="40" spans="1:13" s="5" customFormat="1" ht="15" customHeight="1">
      <c r="A40" s="14">
        <v>40</v>
      </c>
      <c r="B40" s="10"/>
      <c r="C40" s="6"/>
      <c r="D40" s="6"/>
      <c r="E40" s="86" t="s">
        <v>35</v>
      </c>
      <c r="F40" s="82" t="s">
        <v>34</v>
      </c>
      <c r="G40" s="82" t="s">
        <v>8</v>
      </c>
      <c r="H40" s="83">
        <v>2</v>
      </c>
      <c r="I40" s="84" t="s">
        <v>81</v>
      </c>
      <c r="J40" s="85">
        <f t="shared" si="0"/>
        <v>0</v>
      </c>
      <c r="K40" s="6"/>
      <c r="L40" s="105">
        <f t="shared" si="12"/>
        <v>0</v>
      </c>
      <c r="M40" s="106">
        <f t="shared" si="13"/>
        <v>0</v>
      </c>
    </row>
    <row r="41" spans="1:13" s="5" customFormat="1" ht="15" customHeight="1">
      <c r="A41" s="14">
        <v>41</v>
      </c>
      <c r="B41" s="10"/>
      <c r="C41" s="6"/>
      <c r="D41" s="6"/>
      <c r="E41" s="86" t="s">
        <v>35</v>
      </c>
      <c r="F41" s="82" t="s">
        <v>34</v>
      </c>
      <c r="G41" s="82" t="s">
        <v>8</v>
      </c>
      <c r="H41" s="83">
        <v>2</v>
      </c>
      <c r="I41" s="84" t="s">
        <v>81</v>
      </c>
      <c r="J41" s="85">
        <f t="shared" si="0"/>
        <v>0</v>
      </c>
      <c r="K41" s="6"/>
      <c r="L41" s="105">
        <f t="shared" si="12"/>
        <v>0</v>
      </c>
      <c r="M41" s="106">
        <f t="shared" si="13"/>
        <v>0</v>
      </c>
    </row>
    <row r="42" spans="1:13" s="5" customFormat="1" ht="15" customHeight="1">
      <c r="A42" s="13">
        <v>42</v>
      </c>
      <c r="B42" s="10"/>
      <c r="C42" s="6"/>
      <c r="D42" s="6"/>
      <c r="E42" s="87" t="s">
        <v>129</v>
      </c>
      <c r="F42" s="82" t="s">
        <v>84</v>
      </c>
      <c r="G42" s="82" t="s">
        <v>8</v>
      </c>
      <c r="H42" s="89">
        <v>6</v>
      </c>
      <c r="I42" s="90" t="s">
        <v>81</v>
      </c>
      <c r="J42" s="85">
        <f t="shared" si="0"/>
        <v>0</v>
      </c>
      <c r="K42" s="6"/>
      <c r="L42" s="105">
        <f t="shared" si="12"/>
        <v>0</v>
      </c>
      <c r="M42" s="106">
        <f t="shared" si="13"/>
        <v>0</v>
      </c>
    </row>
    <row r="43" spans="1:13" s="5" customFormat="1" ht="15" customHeight="1">
      <c r="A43" s="13">
        <v>43</v>
      </c>
      <c r="B43" s="10"/>
      <c r="C43" s="6"/>
      <c r="D43" s="6"/>
      <c r="E43" s="87" t="s">
        <v>129</v>
      </c>
      <c r="F43" s="82" t="s">
        <v>84</v>
      </c>
      <c r="G43" s="82" t="s">
        <v>8</v>
      </c>
      <c r="H43" s="89">
        <v>6</v>
      </c>
      <c r="I43" s="90" t="s">
        <v>81</v>
      </c>
      <c r="J43" s="85">
        <f t="shared" si="0"/>
        <v>0</v>
      </c>
      <c r="K43" s="6"/>
      <c r="L43" s="105">
        <f t="shared" si="12"/>
        <v>0</v>
      </c>
      <c r="M43" s="106">
        <f t="shared" ref="M43" si="14">J43*K43</f>
        <v>0</v>
      </c>
    </row>
    <row r="44" spans="1:13" s="5" customFormat="1" ht="20.100000000000001" customHeight="1">
      <c r="A44" s="13">
        <v>44</v>
      </c>
      <c r="B44" s="10"/>
      <c r="C44" s="6"/>
      <c r="D44" s="6"/>
      <c r="E44" s="87" t="s">
        <v>37</v>
      </c>
      <c r="F44" s="88" t="s">
        <v>36</v>
      </c>
      <c r="G44" s="88" t="s">
        <v>8</v>
      </c>
      <c r="H44" s="89">
        <v>4</v>
      </c>
      <c r="I44" s="90" t="s">
        <v>81</v>
      </c>
      <c r="J44" s="85">
        <f t="shared" si="0"/>
        <v>0</v>
      </c>
      <c r="K44" s="6"/>
      <c r="L44" s="105">
        <f t="shared" si="12"/>
        <v>0</v>
      </c>
      <c r="M44" s="106">
        <f t="shared" si="13"/>
        <v>0</v>
      </c>
    </row>
    <row r="45" spans="1:13" s="5" customFormat="1" ht="20.100000000000001" customHeight="1">
      <c r="A45" s="14">
        <v>45</v>
      </c>
      <c r="B45" s="10"/>
      <c r="C45" s="6"/>
      <c r="D45" s="6"/>
      <c r="E45" s="87" t="s">
        <v>37</v>
      </c>
      <c r="F45" s="88" t="s">
        <v>36</v>
      </c>
      <c r="G45" s="88" t="s">
        <v>8</v>
      </c>
      <c r="H45" s="89">
        <v>4</v>
      </c>
      <c r="I45" s="90" t="s">
        <v>81</v>
      </c>
      <c r="J45" s="85">
        <f t="shared" si="0"/>
        <v>0</v>
      </c>
      <c r="K45" s="6"/>
      <c r="L45" s="105">
        <f t="shared" si="12"/>
        <v>0</v>
      </c>
      <c r="M45" s="106">
        <f t="shared" si="13"/>
        <v>0</v>
      </c>
    </row>
    <row r="46" spans="1:13" s="5" customFormat="1" ht="20.25" customHeight="1">
      <c r="A46" s="14">
        <v>46</v>
      </c>
      <c r="B46" s="10"/>
      <c r="C46" s="6"/>
      <c r="D46" s="6"/>
      <c r="E46" s="97" t="s">
        <v>39</v>
      </c>
      <c r="F46" s="98" t="s">
        <v>38</v>
      </c>
      <c r="G46" s="82" t="s">
        <v>8</v>
      </c>
      <c r="H46" s="82">
        <v>4</v>
      </c>
      <c r="I46" s="127" t="s">
        <v>81</v>
      </c>
      <c r="J46" s="85">
        <f t="shared" si="0"/>
        <v>0</v>
      </c>
      <c r="K46" s="6"/>
      <c r="L46" s="105">
        <f t="shared" si="12"/>
        <v>0</v>
      </c>
      <c r="M46" s="106">
        <f t="shared" ref="M46" si="15">J46*K46</f>
        <v>0</v>
      </c>
    </row>
    <row r="47" spans="1:13" s="5" customFormat="1" ht="19.5" customHeight="1">
      <c r="A47" s="13">
        <v>47</v>
      </c>
      <c r="B47" s="10"/>
      <c r="C47" s="6"/>
      <c r="D47" s="6"/>
      <c r="E47" s="97" t="s">
        <v>39</v>
      </c>
      <c r="F47" s="98" t="s">
        <v>38</v>
      </c>
      <c r="G47" s="82" t="s">
        <v>8</v>
      </c>
      <c r="H47" s="82">
        <v>4</v>
      </c>
      <c r="I47" s="127" t="s">
        <v>81</v>
      </c>
      <c r="J47" s="85">
        <f t="shared" si="0"/>
        <v>0</v>
      </c>
      <c r="K47" s="6"/>
      <c r="L47" s="105">
        <f t="shared" si="12"/>
        <v>0</v>
      </c>
      <c r="M47" s="106">
        <f t="shared" si="13"/>
        <v>0</v>
      </c>
    </row>
    <row r="48" spans="1:13" s="5" customFormat="1" ht="15" customHeight="1">
      <c r="A48" s="13">
        <v>48</v>
      </c>
      <c r="B48" s="10"/>
      <c r="C48" s="6"/>
      <c r="D48" s="6"/>
      <c r="E48" s="87" t="s">
        <v>41</v>
      </c>
      <c r="F48" s="88" t="s">
        <v>40</v>
      </c>
      <c r="G48" s="82" t="s">
        <v>8</v>
      </c>
      <c r="H48" s="82">
        <v>3</v>
      </c>
      <c r="I48" s="127" t="s">
        <v>81</v>
      </c>
      <c r="J48" s="85">
        <f t="shared" si="0"/>
        <v>0</v>
      </c>
      <c r="K48" s="6"/>
      <c r="L48" s="105">
        <f t="shared" si="12"/>
        <v>0</v>
      </c>
      <c r="M48" s="106">
        <f t="shared" si="13"/>
        <v>0</v>
      </c>
    </row>
    <row r="49" spans="1:13" s="5" customFormat="1" ht="15" customHeight="1">
      <c r="A49" s="13">
        <v>49</v>
      </c>
      <c r="B49" s="10"/>
      <c r="C49" s="6"/>
      <c r="D49" s="6"/>
      <c r="E49" s="87" t="s">
        <v>41</v>
      </c>
      <c r="F49" s="88" t="s">
        <v>40</v>
      </c>
      <c r="G49" s="88" t="s">
        <v>8</v>
      </c>
      <c r="H49" s="89">
        <v>3</v>
      </c>
      <c r="I49" s="90" t="s">
        <v>81</v>
      </c>
      <c r="J49" s="85">
        <f t="shared" si="0"/>
        <v>0</v>
      </c>
      <c r="K49" s="6"/>
      <c r="L49" s="105">
        <f t="shared" si="12"/>
        <v>0</v>
      </c>
      <c r="M49" s="106">
        <f t="shared" si="13"/>
        <v>0</v>
      </c>
    </row>
    <row r="50" spans="1:13" s="5" customFormat="1" ht="15" customHeight="1">
      <c r="A50" s="14">
        <v>50</v>
      </c>
      <c r="B50" s="10"/>
      <c r="C50" s="6"/>
      <c r="D50" s="6"/>
      <c r="E50" s="87" t="s">
        <v>41</v>
      </c>
      <c r="F50" s="88" t="s">
        <v>40</v>
      </c>
      <c r="G50" s="88" t="s">
        <v>8</v>
      </c>
      <c r="H50" s="89">
        <v>3</v>
      </c>
      <c r="I50" s="90" t="s">
        <v>81</v>
      </c>
      <c r="J50" s="85">
        <f t="shared" si="0"/>
        <v>0</v>
      </c>
      <c r="K50" s="6"/>
      <c r="L50" s="105">
        <f t="shared" si="12"/>
        <v>0</v>
      </c>
      <c r="M50" s="106">
        <f t="shared" ref="M50" si="16">J50*K50</f>
        <v>0</v>
      </c>
    </row>
    <row r="51" spans="1:13" s="5" customFormat="1" ht="15" customHeight="1">
      <c r="A51" s="14">
        <v>51</v>
      </c>
      <c r="B51" s="10"/>
      <c r="C51" s="6"/>
      <c r="D51" s="6"/>
      <c r="E51" s="87" t="s">
        <v>41</v>
      </c>
      <c r="F51" s="88" t="s">
        <v>40</v>
      </c>
      <c r="G51" s="88" t="s">
        <v>8</v>
      </c>
      <c r="H51" s="89">
        <v>3</v>
      </c>
      <c r="I51" s="90" t="s">
        <v>81</v>
      </c>
      <c r="J51" s="85">
        <f t="shared" si="0"/>
        <v>0</v>
      </c>
      <c r="K51" s="6"/>
      <c r="L51" s="105">
        <f t="shared" si="12"/>
        <v>0</v>
      </c>
      <c r="M51" s="106">
        <f t="shared" si="13"/>
        <v>0</v>
      </c>
    </row>
    <row r="52" spans="1:13" s="5" customFormat="1" ht="15" customHeight="1">
      <c r="A52" s="13">
        <v>52</v>
      </c>
      <c r="B52" s="10"/>
      <c r="C52" s="6"/>
      <c r="D52" s="6"/>
      <c r="E52" s="96" t="s">
        <v>43</v>
      </c>
      <c r="F52" s="93" t="s">
        <v>42</v>
      </c>
      <c r="G52" s="93" t="s">
        <v>8</v>
      </c>
      <c r="H52" s="83">
        <v>1</v>
      </c>
      <c r="I52" s="84" t="s">
        <v>81</v>
      </c>
      <c r="J52" s="85">
        <f t="shared" si="0"/>
        <v>0</v>
      </c>
      <c r="K52" s="6"/>
      <c r="L52" s="105">
        <f t="shared" si="12"/>
        <v>0</v>
      </c>
      <c r="M52" s="106">
        <f t="shared" ref="M52" si="17">J52*K52</f>
        <v>0</v>
      </c>
    </row>
    <row r="53" spans="1:13" s="5" customFormat="1" ht="15" customHeight="1">
      <c r="A53" s="13">
        <v>53</v>
      </c>
      <c r="B53" s="10"/>
      <c r="C53" s="6"/>
      <c r="D53" s="6"/>
      <c r="E53" s="96" t="s">
        <v>43</v>
      </c>
      <c r="F53" s="93" t="s">
        <v>42</v>
      </c>
      <c r="G53" s="93" t="s">
        <v>8</v>
      </c>
      <c r="H53" s="83">
        <v>1</v>
      </c>
      <c r="I53" s="84" t="s">
        <v>81</v>
      </c>
      <c r="J53" s="85">
        <f t="shared" si="0"/>
        <v>0</v>
      </c>
      <c r="K53" s="6"/>
      <c r="L53" s="105">
        <f t="shared" si="12"/>
        <v>0</v>
      </c>
      <c r="M53" s="106">
        <f t="shared" si="13"/>
        <v>0</v>
      </c>
    </row>
    <row r="54" spans="1:13" s="5" customFormat="1" ht="15" customHeight="1">
      <c r="A54" s="13">
        <v>54</v>
      </c>
      <c r="B54" s="10"/>
      <c r="C54" s="6"/>
      <c r="D54" s="6"/>
      <c r="E54" s="96" t="s">
        <v>45</v>
      </c>
      <c r="F54" s="93" t="s">
        <v>44</v>
      </c>
      <c r="G54" s="93" t="s">
        <v>8</v>
      </c>
      <c r="H54" s="83">
        <v>1.5</v>
      </c>
      <c r="I54" s="84" t="s">
        <v>81</v>
      </c>
      <c r="J54" s="85">
        <f t="shared" si="0"/>
        <v>0</v>
      </c>
      <c r="K54" s="6"/>
      <c r="L54" s="105">
        <f t="shared" si="12"/>
        <v>0</v>
      </c>
      <c r="M54" s="106">
        <f t="shared" ref="M54" si="18">J54*K54</f>
        <v>0</v>
      </c>
    </row>
    <row r="55" spans="1:13" s="5" customFormat="1" ht="15" customHeight="1">
      <c r="A55" s="14">
        <v>55</v>
      </c>
      <c r="B55" s="10"/>
      <c r="C55" s="6"/>
      <c r="D55" s="6"/>
      <c r="E55" s="96" t="s">
        <v>45</v>
      </c>
      <c r="F55" s="93" t="s">
        <v>44</v>
      </c>
      <c r="G55" s="93" t="s">
        <v>8</v>
      </c>
      <c r="H55" s="83">
        <v>1.5</v>
      </c>
      <c r="I55" s="84" t="s">
        <v>81</v>
      </c>
      <c r="J55" s="85">
        <f t="shared" si="0"/>
        <v>0</v>
      </c>
      <c r="K55" s="6"/>
      <c r="L55" s="105">
        <f t="shared" si="12"/>
        <v>0</v>
      </c>
      <c r="M55" s="106">
        <f t="shared" si="13"/>
        <v>0</v>
      </c>
    </row>
    <row r="56" spans="1:13" s="5" customFormat="1" ht="15" customHeight="1">
      <c r="A56" s="14">
        <v>56</v>
      </c>
      <c r="B56" s="8"/>
      <c r="C56" s="6"/>
      <c r="D56" s="6"/>
      <c r="E56" s="96" t="s">
        <v>47</v>
      </c>
      <c r="F56" s="93" t="s">
        <v>46</v>
      </c>
      <c r="G56" s="93" t="s">
        <v>8</v>
      </c>
      <c r="H56" s="94">
        <v>2</v>
      </c>
      <c r="I56" s="95" t="s">
        <v>81</v>
      </c>
      <c r="J56" s="85">
        <f t="shared" si="0"/>
        <v>0</v>
      </c>
      <c r="K56" s="6"/>
      <c r="L56" s="105">
        <f t="shared" si="12"/>
        <v>0</v>
      </c>
      <c r="M56" s="106">
        <f t="shared" ref="M56" si="19">J56*K56</f>
        <v>0</v>
      </c>
    </row>
    <row r="57" spans="1:13" s="5" customFormat="1" ht="15" customHeight="1">
      <c r="A57" s="13">
        <v>57</v>
      </c>
      <c r="B57" s="8"/>
      <c r="C57" s="6"/>
      <c r="D57" s="6"/>
      <c r="E57" s="96" t="s">
        <v>47</v>
      </c>
      <c r="F57" s="93" t="s">
        <v>46</v>
      </c>
      <c r="G57" s="93" t="s">
        <v>8</v>
      </c>
      <c r="H57" s="82">
        <v>2</v>
      </c>
      <c r="I57" s="127" t="s">
        <v>81</v>
      </c>
      <c r="J57" s="85">
        <f t="shared" si="0"/>
        <v>0</v>
      </c>
      <c r="K57" s="6"/>
      <c r="L57" s="105">
        <f t="shared" si="12"/>
        <v>0</v>
      </c>
      <c r="M57" s="106">
        <f t="shared" si="13"/>
        <v>0</v>
      </c>
    </row>
    <row r="58" spans="1:13" s="5" customFormat="1" ht="15" customHeight="1">
      <c r="A58" s="13">
        <v>58</v>
      </c>
      <c r="B58" s="8"/>
      <c r="C58" s="6"/>
      <c r="D58" s="6"/>
      <c r="E58" s="97" t="s">
        <v>85</v>
      </c>
      <c r="F58" s="98" t="s">
        <v>86</v>
      </c>
      <c r="G58" s="93" t="s">
        <v>8</v>
      </c>
      <c r="H58" s="82">
        <v>1.2</v>
      </c>
      <c r="I58" s="127" t="s">
        <v>81</v>
      </c>
      <c r="J58" s="85">
        <f t="shared" si="0"/>
        <v>0</v>
      </c>
      <c r="K58" s="6"/>
      <c r="L58" s="105">
        <f t="shared" si="12"/>
        <v>0</v>
      </c>
      <c r="M58" s="106">
        <f t="shared" si="13"/>
        <v>0</v>
      </c>
    </row>
    <row r="59" spans="1:13" s="5" customFormat="1" ht="15" customHeight="1">
      <c r="A59" s="13">
        <v>59</v>
      </c>
      <c r="B59" s="8"/>
      <c r="C59" s="6"/>
      <c r="D59" s="6"/>
      <c r="E59" s="97" t="s">
        <v>85</v>
      </c>
      <c r="F59" s="98" t="s">
        <v>86</v>
      </c>
      <c r="G59" s="93" t="s">
        <v>8</v>
      </c>
      <c r="H59" s="82">
        <v>1.2</v>
      </c>
      <c r="I59" s="127" t="s">
        <v>81</v>
      </c>
      <c r="J59" s="85">
        <f t="shared" si="0"/>
        <v>0</v>
      </c>
      <c r="K59" s="6"/>
      <c r="L59" s="105">
        <f t="shared" si="12"/>
        <v>0</v>
      </c>
      <c r="M59" s="106">
        <f t="shared" ref="M59:M60" si="20">J59*K59</f>
        <v>0</v>
      </c>
    </row>
    <row r="60" spans="1:13" s="5" customFormat="1" ht="15" customHeight="1">
      <c r="A60" s="14">
        <v>60</v>
      </c>
      <c r="B60" s="8"/>
      <c r="C60" s="6"/>
      <c r="D60" s="6"/>
      <c r="E60" s="97" t="s">
        <v>130</v>
      </c>
      <c r="F60" s="98" t="s">
        <v>88</v>
      </c>
      <c r="G60" s="93" t="s">
        <v>8</v>
      </c>
      <c r="H60" s="82">
        <v>3</v>
      </c>
      <c r="I60" s="127" t="s">
        <v>81</v>
      </c>
      <c r="J60" s="85">
        <f t="shared" si="0"/>
        <v>0</v>
      </c>
      <c r="K60" s="6"/>
      <c r="L60" s="105">
        <f t="shared" si="12"/>
        <v>0</v>
      </c>
      <c r="M60" s="106">
        <f t="shared" si="20"/>
        <v>0</v>
      </c>
    </row>
    <row r="61" spans="1:13" s="5" customFormat="1" ht="15" customHeight="1">
      <c r="A61" s="14">
        <v>61</v>
      </c>
      <c r="B61" s="8"/>
      <c r="C61" s="6"/>
      <c r="D61" s="6"/>
      <c r="E61" s="97" t="s">
        <v>130</v>
      </c>
      <c r="F61" s="98" t="s">
        <v>88</v>
      </c>
      <c r="G61" s="93" t="s">
        <v>8</v>
      </c>
      <c r="H61" s="82">
        <v>3</v>
      </c>
      <c r="I61" s="127" t="s">
        <v>81</v>
      </c>
      <c r="J61" s="85">
        <f t="shared" si="0"/>
        <v>0</v>
      </c>
      <c r="K61" s="6"/>
      <c r="L61" s="105">
        <f t="shared" si="12"/>
        <v>0</v>
      </c>
      <c r="M61" s="106">
        <f t="shared" ref="M61:M62" si="21">J61*K61</f>
        <v>0</v>
      </c>
    </row>
    <row r="62" spans="1:13" s="5" customFormat="1" ht="15" customHeight="1">
      <c r="A62" s="13">
        <v>62</v>
      </c>
      <c r="B62" s="11"/>
      <c r="C62" s="6"/>
      <c r="D62" s="6"/>
      <c r="E62" s="82" t="s">
        <v>120</v>
      </c>
      <c r="F62" s="82" t="s">
        <v>48</v>
      </c>
      <c r="G62" s="82" t="s">
        <v>8</v>
      </c>
      <c r="H62" s="83">
        <v>1.92</v>
      </c>
      <c r="I62" s="84" t="s">
        <v>81</v>
      </c>
      <c r="J62" s="85">
        <f t="shared" si="0"/>
        <v>0</v>
      </c>
      <c r="K62" s="6"/>
      <c r="L62" s="105">
        <f t="shared" si="12"/>
        <v>0</v>
      </c>
      <c r="M62" s="106">
        <f t="shared" si="21"/>
        <v>0</v>
      </c>
    </row>
    <row r="63" spans="1:13" s="5" customFormat="1" ht="15" customHeight="1">
      <c r="A63" s="13">
        <v>63</v>
      </c>
      <c r="B63" s="11"/>
      <c r="C63" s="6"/>
      <c r="D63" s="6"/>
      <c r="E63" s="82" t="s">
        <v>120</v>
      </c>
      <c r="F63" s="82" t="s">
        <v>48</v>
      </c>
      <c r="G63" s="82" t="s">
        <v>8</v>
      </c>
      <c r="H63" s="83">
        <v>1.92</v>
      </c>
      <c r="I63" s="84" t="s">
        <v>81</v>
      </c>
      <c r="J63" s="85">
        <f t="shared" si="0"/>
        <v>0</v>
      </c>
      <c r="K63" s="6"/>
      <c r="L63" s="105">
        <f t="shared" si="12"/>
        <v>0</v>
      </c>
      <c r="M63" s="106">
        <f t="shared" si="13"/>
        <v>0</v>
      </c>
    </row>
    <row r="64" spans="1:13" s="5" customFormat="1" ht="15" customHeight="1">
      <c r="A64" s="13">
        <v>64</v>
      </c>
      <c r="B64" s="8"/>
      <c r="C64" s="6"/>
      <c r="D64" s="6"/>
      <c r="E64" s="86" t="s">
        <v>132</v>
      </c>
      <c r="F64" s="124" t="s">
        <v>133</v>
      </c>
      <c r="G64" s="82" t="s">
        <v>8</v>
      </c>
      <c r="H64" s="83">
        <v>1</v>
      </c>
      <c r="I64" s="84" t="s">
        <v>81</v>
      </c>
      <c r="J64" s="85">
        <f t="shared" si="0"/>
        <v>0</v>
      </c>
      <c r="K64" s="6"/>
      <c r="L64" s="105">
        <f t="shared" ref="L64:L65" si="22">C64*D64*K64</f>
        <v>0</v>
      </c>
      <c r="M64" s="106">
        <f t="shared" ref="M64:M65" si="23">J64*K64</f>
        <v>0</v>
      </c>
    </row>
    <row r="65" spans="1:13" s="5" customFormat="1" ht="15" customHeight="1">
      <c r="A65" s="14">
        <v>65</v>
      </c>
      <c r="B65" s="8"/>
      <c r="C65" s="6"/>
      <c r="D65" s="6"/>
      <c r="E65" s="86" t="s">
        <v>132</v>
      </c>
      <c r="F65" s="124" t="s">
        <v>133</v>
      </c>
      <c r="G65" s="82" t="s">
        <v>8</v>
      </c>
      <c r="H65" s="83">
        <v>1</v>
      </c>
      <c r="I65" s="84" t="s">
        <v>81</v>
      </c>
      <c r="J65" s="85">
        <f t="shared" si="0"/>
        <v>0</v>
      </c>
      <c r="K65" s="6"/>
      <c r="L65" s="105">
        <f t="shared" si="22"/>
        <v>0</v>
      </c>
      <c r="M65" s="106">
        <f t="shared" si="23"/>
        <v>0</v>
      </c>
    </row>
    <row r="66" spans="1:13" s="5" customFormat="1" ht="15" customHeight="1">
      <c r="A66" s="14">
        <v>66</v>
      </c>
      <c r="B66" s="10"/>
      <c r="C66" s="6"/>
      <c r="D66" s="6"/>
      <c r="E66" s="86" t="s">
        <v>121</v>
      </c>
      <c r="F66" s="82" t="s">
        <v>49</v>
      </c>
      <c r="G66" s="82" t="s">
        <v>8</v>
      </c>
      <c r="H66" s="83">
        <v>1</v>
      </c>
      <c r="I66" s="84" t="s">
        <v>81</v>
      </c>
      <c r="J66" s="85">
        <f t="shared" si="0"/>
        <v>0</v>
      </c>
      <c r="K66" s="6"/>
      <c r="L66" s="105">
        <f t="shared" ref="L66:L109" si="24">C66*D66*K66</f>
        <v>0</v>
      </c>
      <c r="M66" s="106">
        <f t="shared" ref="M66" si="25">J66*K66</f>
        <v>0</v>
      </c>
    </row>
    <row r="67" spans="1:13" s="5" customFormat="1" ht="15" customHeight="1">
      <c r="A67" s="13">
        <v>67</v>
      </c>
      <c r="B67" s="10"/>
      <c r="C67" s="6"/>
      <c r="D67" s="6"/>
      <c r="E67" s="86" t="s">
        <v>121</v>
      </c>
      <c r="F67" s="82" t="s">
        <v>49</v>
      </c>
      <c r="G67" s="82" t="s">
        <v>8</v>
      </c>
      <c r="H67" s="83">
        <v>1</v>
      </c>
      <c r="I67" s="84" t="s">
        <v>81</v>
      </c>
      <c r="J67" s="85">
        <f t="shared" ref="J67:J109" si="26">(C67*D67)/H67</f>
        <v>0</v>
      </c>
      <c r="K67" s="6"/>
      <c r="L67" s="105">
        <f t="shared" si="24"/>
        <v>0</v>
      </c>
      <c r="M67" s="106">
        <f t="shared" si="13"/>
        <v>0</v>
      </c>
    </row>
    <row r="68" spans="1:13" s="5" customFormat="1" ht="15" customHeight="1">
      <c r="A68" s="13">
        <v>68</v>
      </c>
      <c r="B68" s="10"/>
      <c r="C68" s="6"/>
      <c r="D68" s="6"/>
      <c r="E68" s="86" t="s">
        <v>51</v>
      </c>
      <c r="F68" s="82" t="s">
        <v>50</v>
      </c>
      <c r="G68" s="82" t="s">
        <v>8</v>
      </c>
      <c r="H68" s="83">
        <v>0.5</v>
      </c>
      <c r="I68" s="84" t="s">
        <v>81</v>
      </c>
      <c r="J68" s="85">
        <f t="shared" si="26"/>
        <v>0</v>
      </c>
      <c r="K68" s="6"/>
      <c r="L68" s="105">
        <f t="shared" si="24"/>
        <v>0</v>
      </c>
      <c r="M68" s="106">
        <f t="shared" ref="M68" si="27">J68*K68</f>
        <v>0</v>
      </c>
    </row>
    <row r="69" spans="1:13" s="5" customFormat="1" ht="15" customHeight="1">
      <c r="A69" s="13">
        <v>69</v>
      </c>
      <c r="B69" s="10"/>
      <c r="C69" s="6"/>
      <c r="D69" s="6"/>
      <c r="E69" s="86" t="s">
        <v>51</v>
      </c>
      <c r="F69" s="82" t="s">
        <v>50</v>
      </c>
      <c r="G69" s="82" t="s">
        <v>8</v>
      </c>
      <c r="H69" s="83">
        <v>0.5</v>
      </c>
      <c r="I69" s="84" t="s">
        <v>81</v>
      </c>
      <c r="J69" s="85">
        <f t="shared" si="26"/>
        <v>0</v>
      </c>
      <c r="K69" s="6"/>
      <c r="L69" s="105">
        <f t="shared" si="24"/>
        <v>0</v>
      </c>
      <c r="M69" s="106">
        <f t="shared" si="13"/>
        <v>0</v>
      </c>
    </row>
    <row r="70" spans="1:13" s="5" customFormat="1" ht="15" customHeight="1">
      <c r="A70" s="14">
        <v>70</v>
      </c>
      <c r="B70" s="10"/>
      <c r="C70" s="6"/>
      <c r="D70" s="6"/>
      <c r="E70" s="86" t="s">
        <v>122</v>
      </c>
      <c r="F70" s="82" t="s">
        <v>52</v>
      </c>
      <c r="G70" s="82" t="s">
        <v>8</v>
      </c>
      <c r="H70" s="83">
        <v>1.8</v>
      </c>
      <c r="I70" s="84" t="s">
        <v>81</v>
      </c>
      <c r="J70" s="85">
        <f t="shared" si="26"/>
        <v>0</v>
      </c>
      <c r="K70" s="6"/>
      <c r="L70" s="105">
        <f t="shared" si="24"/>
        <v>0</v>
      </c>
      <c r="M70" s="106">
        <f t="shared" ref="M70:M71" si="28">J70*K70</f>
        <v>0</v>
      </c>
    </row>
    <row r="71" spans="1:13" s="5" customFormat="1" ht="15" customHeight="1">
      <c r="A71" s="14">
        <v>71</v>
      </c>
      <c r="B71" s="10"/>
      <c r="C71" s="6"/>
      <c r="D71" s="6"/>
      <c r="E71" s="86" t="s">
        <v>122</v>
      </c>
      <c r="F71" s="82" t="s">
        <v>52</v>
      </c>
      <c r="G71" s="82" t="s">
        <v>8</v>
      </c>
      <c r="H71" s="83">
        <v>1.8</v>
      </c>
      <c r="I71" s="84" t="s">
        <v>81</v>
      </c>
      <c r="J71" s="85">
        <f t="shared" si="26"/>
        <v>0</v>
      </c>
      <c r="K71" s="6"/>
      <c r="L71" s="105">
        <f t="shared" si="24"/>
        <v>0</v>
      </c>
      <c r="M71" s="106">
        <f t="shared" si="28"/>
        <v>0</v>
      </c>
    </row>
    <row r="72" spans="1:13" s="5" customFormat="1" ht="15" customHeight="1">
      <c r="A72" s="13">
        <v>72</v>
      </c>
      <c r="B72" s="10"/>
      <c r="C72" s="6"/>
      <c r="D72" s="6"/>
      <c r="E72" s="86" t="s">
        <v>122</v>
      </c>
      <c r="F72" s="82" t="s">
        <v>52</v>
      </c>
      <c r="G72" s="82" t="s">
        <v>8</v>
      </c>
      <c r="H72" s="83">
        <v>1.8</v>
      </c>
      <c r="I72" s="84" t="s">
        <v>81</v>
      </c>
      <c r="J72" s="85">
        <f t="shared" si="26"/>
        <v>0</v>
      </c>
      <c r="K72" s="6"/>
      <c r="L72" s="105">
        <f t="shared" si="24"/>
        <v>0</v>
      </c>
      <c r="M72" s="106">
        <f t="shared" si="13"/>
        <v>0</v>
      </c>
    </row>
    <row r="73" spans="1:13" s="5" customFormat="1" ht="20.100000000000001" customHeight="1">
      <c r="A73" s="13">
        <v>73</v>
      </c>
      <c r="B73" s="8"/>
      <c r="C73" s="6"/>
      <c r="D73" s="6"/>
      <c r="E73" s="86" t="s">
        <v>54</v>
      </c>
      <c r="F73" s="98" t="s">
        <v>53</v>
      </c>
      <c r="G73" s="82" t="s">
        <v>8</v>
      </c>
      <c r="H73" s="82">
        <v>1.5</v>
      </c>
      <c r="I73" s="127" t="s">
        <v>81</v>
      </c>
      <c r="J73" s="85">
        <f t="shared" si="26"/>
        <v>0</v>
      </c>
      <c r="K73" s="6"/>
      <c r="L73" s="105">
        <f t="shared" si="24"/>
        <v>0</v>
      </c>
      <c r="M73" s="106">
        <f t="shared" ref="M73" si="29">J73*K73</f>
        <v>0</v>
      </c>
    </row>
    <row r="74" spans="1:13" s="5" customFormat="1" ht="20.100000000000001" customHeight="1">
      <c r="A74" s="13">
        <v>74</v>
      </c>
      <c r="B74" s="8"/>
      <c r="C74" s="6"/>
      <c r="D74" s="6"/>
      <c r="E74" s="86" t="s">
        <v>54</v>
      </c>
      <c r="F74" s="98" t="s">
        <v>53</v>
      </c>
      <c r="G74" s="82" t="s">
        <v>8</v>
      </c>
      <c r="H74" s="82">
        <v>1.5</v>
      </c>
      <c r="I74" s="127" t="s">
        <v>81</v>
      </c>
      <c r="J74" s="85">
        <f t="shared" si="26"/>
        <v>0</v>
      </c>
      <c r="K74" s="6"/>
      <c r="L74" s="105">
        <f t="shared" si="24"/>
        <v>0</v>
      </c>
      <c r="M74" s="106">
        <f t="shared" si="13"/>
        <v>0</v>
      </c>
    </row>
    <row r="75" spans="1:13" s="5" customFormat="1" ht="20.100000000000001" customHeight="1">
      <c r="A75" s="14">
        <v>75</v>
      </c>
      <c r="B75" s="10"/>
      <c r="C75" s="6"/>
      <c r="D75" s="6"/>
      <c r="E75" s="86" t="s">
        <v>123</v>
      </c>
      <c r="F75" s="88" t="s">
        <v>55</v>
      </c>
      <c r="G75" s="82" t="s">
        <v>8</v>
      </c>
      <c r="H75" s="82">
        <v>1</v>
      </c>
      <c r="I75" s="127" t="s">
        <v>81</v>
      </c>
      <c r="J75" s="85">
        <f t="shared" si="26"/>
        <v>0</v>
      </c>
      <c r="K75" s="6"/>
      <c r="L75" s="105">
        <f t="shared" si="24"/>
        <v>0</v>
      </c>
      <c r="M75" s="106">
        <f t="shared" ref="M75" si="30">J75*K75</f>
        <v>0</v>
      </c>
    </row>
    <row r="76" spans="1:13" s="5" customFormat="1" ht="20.100000000000001" customHeight="1">
      <c r="A76" s="14">
        <v>76</v>
      </c>
      <c r="B76" s="10"/>
      <c r="C76" s="6"/>
      <c r="D76" s="6"/>
      <c r="E76" s="87" t="s">
        <v>123</v>
      </c>
      <c r="F76" s="88" t="s">
        <v>55</v>
      </c>
      <c r="G76" s="88" t="s">
        <v>8</v>
      </c>
      <c r="H76" s="89">
        <v>1</v>
      </c>
      <c r="I76" s="90" t="s">
        <v>81</v>
      </c>
      <c r="J76" s="85">
        <f t="shared" si="26"/>
        <v>0</v>
      </c>
      <c r="K76" s="6"/>
      <c r="L76" s="105">
        <f t="shared" si="24"/>
        <v>0</v>
      </c>
      <c r="M76" s="106">
        <f t="shared" si="13"/>
        <v>0</v>
      </c>
    </row>
    <row r="77" spans="1:13" s="5" customFormat="1" ht="15" customHeight="1">
      <c r="A77" s="13">
        <v>77</v>
      </c>
      <c r="B77" s="10"/>
      <c r="C77" s="6"/>
      <c r="D77" s="6"/>
      <c r="E77" s="87" t="s">
        <v>124</v>
      </c>
      <c r="F77" s="88" t="s">
        <v>56</v>
      </c>
      <c r="G77" s="88" t="s">
        <v>8</v>
      </c>
      <c r="H77" s="89">
        <v>0.24</v>
      </c>
      <c r="I77" s="90" t="s">
        <v>81</v>
      </c>
      <c r="J77" s="85">
        <f t="shared" si="26"/>
        <v>0</v>
      </c>
      <c r="K77" s="6"/>
      <c r="L77" s="105">
        <f t="shared" si="24"/>
        <v>0</v>
      </c>
      <c r="M77" s="106">
        <f t="shared" ref="M77" si="31">J77*K77</f>
        <v>0</v>
      </c>
    </row>
    <row r="78" spans="1:13" s="5" customFormat="1" ht="15" customHeight="1">
      <c r="A78" s="13">
        <v>78</v>
      </c>
      <c r="B78" s="10"/>
      <c r="C78" s="6"/>
      <c r="D78" s="6"/>
      <c r="E78" s="87" t="s">
        <v>124</v>
      </c>
      <c r="F78" s="88" t="s">
        <v>56</v>
      </c>
      <c r="G78" s="88" t="s">
        <v>8</v>
      </c>
      <c r="H78" s="89">
        <v>0.24</v>
      </c>
      <c r="I78" s="90" t="s">
        <v>81</v>
      </c>
      <c r="J78" s="85">
        <f t="shared" si="26"/>
        <v>0</v>
      </c>
      <c r="K78" s="6"/>
      <c r="L78" s="105">
        <f t="shared" si="24"/>
        <v>0</v>
      </c>
      <c r="M78" s="106">
        <f t="shared" si="13"/>
        <v>0</v>
      </c>
    </row>
    <row r="79" spans="1:13" s="5" customFormat="1" ht="15" customHeight="1">
      <c r="A79" s="13">
        <v>79</v>
      </c>
      <c r="B79" s="10"/>
      <c r="C79" s="6"/>
      <c r="D79" s="6"/>
      <c r="E79" s="86" t="s">
        <v>125</v>
      </c>
      <c r="F79" s="82" t="s">
        <v>57</v>
      </c>
      <c r="G79" s="82" t="s">
        <v>8</v>
      </c>
      <c r="H79" s="83">
        <v>0.24</v>
      </c>
      <c r="I79" s="84" t="s">
        <v>81</v>
      </c>
      <c r="J79" s="85">
        <f t="shared" si="26"/>
        <v>0</v>
      </c>
      <c r="K79" s="6"/>
      <c r="L79" s="105">
        <f t="shared" si="24"/>
        <v>0</v>
      </c>
      <c r="M79" s="106">
        <f t="shared" ref="M79" si="32">J79*K79</f>
        <v>0</v>
      </c>
    </row>
    <row r="80" spans="1:13" s="5" customFormat="1" ht="15" customHeight="1">
      <c r="A80" s="14">
        <v>80</v>
      </c>
      <c r="B80" s="10"/>
      <c r="C80" s="6"/>
      <c r="D80" s="6"/>
      <c r="E80" s="86" t="s">
        <v>125</v>
      </c>
      <c r="F80" s="82" t="s">
        <v>57</v>
      </c>
      <c r="G80" s="82" t="s">
        <v>8</v>
      </c>
      <c r="H80" s="83">
        <v>0.24</v>
      </c>
      <c r="I80" s="84" t="s">
        <v>81</v>
      </c>
      <c r="J80" s="85">
        <f t="shared" si="26"/>
        <v>0</v>
      </c>
      <c r="K80" s="6"/>
      <c r="L80" s="105">
        <f t="shared" si="24"/>
        <v>0</v>
      </c>
      <c r="M80" s="106">
        <f t="shared" si="13"/>
        <v>0</v>
      </c>
    </row>
    <row r="81" spans="1:13" s="5" customFormat="1" ht="15" customHeight="1">
      <c r="A81" s="14">
        <v>81</v>
      </c>
      <c r="B81" s="10"/>
      <c r="C81" s="6"/>
      <c r="D81" s="6"/>
      <c r="E81" s="86" t="s">
        <v>59</v>
      </c>
      <c r="F81" s="82" t="s">
        <v>58</v>
      </c>
      <c r="G81" s="82" t="s">
        <v>8</v>
      </c>
      <c r="H81" s="83">
        <v>1</v>
      </c>
      <c r="I81" s="84" t="s">
        <v>81</v>
      </c>
      <c r="J81" s="85">
        <f t="shared" si="26"/>
        <v>0</v>
      </c>
      <c r="K81" s="6"/>
      <c r="L81" s="105">
        <f t="shared" si="24"/>
        <v>0</v>
      </c>
      <c r="M81" s="106">
        <f t="shared" ref="M81:M108" si="33">J81*K81</f>
        <v>0</v>
      </c>
    </row>
    <row r="82" spans="1:13" s="5" customFormat="1" ht="15" customHeight="1">
      <c r="A82" s="13">
        <v>82</v>
      </c>
      <c r="B82" s="10"/>
      <c r="C82" s="6"/>
      <c r="D82" s="6"/>
      <c r="E82" s="86" t="s">
        <v>59</v>
      </c>
      <c r="F82" s="82" t="s">
        <v>58</v>
      </c>
      <c r="G82" s="82" t="s">
        <v>8</v>
      </c>
      <c r="H82" s="83">
        <v>1</v>
      </c>
      <c r="I82" s="84" t="s">
        <v>81</v>
      </c>
      <c r="J82" s="85">
        <f t="shared" si="26"/>
        <v>0</v>
      </c>
      <c r="K82" s="6"/>
      <c r="L82" s="105">
        <f t="shared" si="24"/>
        <v>0</v>
      </c>
      <c r="M82" s="106">
        <f t="shared" si="33"/>
        <v>0</v>
      </c>
    </row>
    <row r="83" spans="1:13" s="5" customFormat="1" ht="15" customHeight="1">
      <c r="A83" s="13">
        <v>83</v>
      </c>
      <c r="B83" s="9"/>
      <c r="C83" s="6"/>
      <c r="D83" s="6"/>
      <c r="E83" s="86" t="s">
        <v>126</v>
      </c>
      <c r="F83" s="82" t="s">
        <v>60</v>
      </c>
      <c r="G83" s="82" t="s">
        <v>8</v>
      </c>
      <c r="H83" s="83">
        <v>0.4</v>
      </c>
      <c r="I83" s="84" t="s">
        <v>81</v>
      </c>
      <c r="J83" s="85">
        <f t="shared" si="26"/>
        <v>0</v>
      </c>
      <c r="K83" s="6"/>
      <c r="L83" s="105">
        <f t="shared" si="24"/>
        <v>0</v>
      </c>
      <c r="M83" s="106">
        <f t="shared" ref="M83" si="34">J83*K83</f>
        <v>0</v>
      </c>
    </row>
    <row r="84" spans="1:13" s="5" customFormat="1" ht="15" customHeight="1">
      <c r="A84" s="13">
        <v>84</v>
      </c>
      <c r="B84" s="9"/>
      <c r="C84" s="6"/>
      <c r="D84" s="6"/>
      <c r="E84" s="86" t="s">
        <v>126</v>
      </c>
      <c r="F84" s="82" t="s">
        <v>60</v>
      </c>
      <c r="G84" s="82" t="s">
        <v>8</v>
      </c>
      <c r="H84" s="83">
        <v>0.4</v>
      </c>
      <c r="I84" s="84" t="s">
        <v>81</v>
      </c>
      <c r="J84" s="85">
        <f t="shared" si="26"/>
        <v>0</v>
      </c>
      <c r="K84" s="6"/>
      <c r="L84" s="105">
        <f t="shared" si="24"/>
        <v>0</v>
      </c>
      <c r="M84" s="106">
        <f t="shared" si="33"/>
        <v>0</v>
      </c>
    </row>
    <row r="85" spans="1:13" s="5" customFormat="1" ht="15" customHeight="1">
      <c r="A85" s="14">
        <v>85</v>
      </c>
      <c r="B85" s="10"/>
      <c r="C85" s="6"/>
      <c r="D85" s="6"/>
      <c r="E85" s="86" t="s">
        <v>127</v>
      </c>
      <c r="F85" s="82" t="s">
        <v>61</v>
      </c>
      <c r="G85" s="82" t="s">
        <v>8</v>
      </c>
      <c r="H85" s="83">
        <v>0.8</v>
      </c>
      <c r="I85" s="84" t="s">
        <v>81</v>
      </c>
      <c r="J85" s="85">
        <f t="shared" si="26"/>
        <v>0</v>
      </c>
      <c r="K85" s="6"/>
      <c r="L85" s="105">
        <f t="shared" si="24"/>
        <v>0</v>
      </c>
      <c r="M85" s="106">
        <f t="shared" si="33"/>
        <v>0</v>
      </c>
    </row>
    <row r="86" spans="1:13" s="5" customFormat="1" ht="15" customHeight="1">
      <c r="A86" s="14">
        <v>86</v>
      </c>
      <c r="B86" s="10"/>
      <c r="C86" s="6"/>
      <c r="D86" s="6"/>
      <c r="E86" s="86" t="s">
        <v>127</v>
      </c>
      <c r="F86" s="82" t="s">
        <v>61</v>
      </c>
      <c r="G86" s="82" t="s">
        <v>8</v>
      </c>
      <c r="H86" s="83">
        <v>0.8</v>
      </c>
      <c r="I86" s="84" t="s">
        <v>81</v>
      </c>
      <c r="J86" s="85">
        <f t="shared" si="26"/>
        <v>0</v>
      </c>
      <c r="K86" s="6"/>
      <c r="L86" s="105">
        <f t="shared" si="24"/>
        <v>0</v>
      </c>
      <c r="M86" s="106">
        <f t="shared" si="33"/>
        <v>0</v>
      </c>
    </row>
    <row r="87" spans="1:13" s="5" customFormat="1" ht="15" customHeight="1">
      <c r="A87" s="13">
        <v>87</v>
      </c>
      <c r="B87" s="10"/>
      <c r="C87" s="6"/>
      <c r="D87" s="6"/>
      <c r="E87" s="86" t="s">
        <v>112</v>
      </c>
      <c r="F87" s="82" t="s">
        <v>62</v>
      </c>
      <c r="G87" s="82" t="s">
        <v>8</v>
      </c>
      <c r="H87" s="83">
        <v>0.5</v>
      </c>
      <c r="I87" s="84" t="s">
        <v>81</v>
      </c>
      <c r="J87" s="85">
        <f t="shared" si="26"/>
        <v>0</v>
      </c>
      <c r="K87" s="6"/>
      <c r="L87" s="105">
        <f t="shared" si="24"/>
        <v>0</v>
      </c>
      <c r="M87" s="106">
        <f t="shared" ref="M87" si="35">J87*K87</f>
        <v>0</v>
      </c>
    </row>
    <row r="88" spans="1:13" s="5" customFormat="1" ht="15" customHeight="1">
      <c r="A88" s="13">
        <v>88</v>
      </c>
      <c r="B88" s="10"/>
      <c r="C88" s="6"/>
      <c r="D88" s="6"/>
      <c r="E88" s="86" t="s">
        <v>111</v>
      </c>
      <c r="F88" s="82" t="s">
        <v>62</v>
      </c>
      <c r="G88" s="82" t="s">
        <v>8</v>
      </c>
      <c r="H88" s="83">
        <v>0.5</v>
      </c>
      <c r="I88" s="84" t="s">
        <v>81</v>
      </c>
      <c r="J88" s="85">
        <f t="shared" si="26"/>
        <v>0</v>
      </c>
      <c r="K88" s="6"/>
      <c r="L88" s="105">
        <f t="shared" si="24"/>
        <v>0</v>
      </c>
      <c r="M88" s="106">
        <f t="shared" si="33"/>
        <v>0</v>
      </c>
    </row>
    <row r="89" spans="1:13" s="5" customFormat="1" ht="15" customHeight="1">
      <c r="A89" s="13">
        <v>89</v>
      </c>
      <c r="B89" s="10"/>
      <c r="C89" s="6"/>
      <c r="D89" s="6"/>
      <c r="E89" s="86" t="s">
        <v>110</v>
      </c>
      <c r="F89" s="82" t="s">
        <v>63</v>
      </c>
      <c r="G89" s="82" t="s">
        <v>8</v>
      </c>
      <c r="H89" s="83">
        <v>0.4</v>
      </c>
      <c r="I89" s="84" t="s">
        <v>81</v>
      </c>
      <c r="J89" s="85">
        <f t="shared" si="26"/>
        <v>0</v>
      </c>
      <c r="K89" s="6"/>
      <c r="L89" s="105">
        <f t="shared" si="24"/>
        <v>0</v>
      </c>
      <c r="M89" s="106">
        <f t="shared" ref="M89" si="36">J89*K89</f>
        <v>0</v>
      </c>
    </row>
    <row r="90" spans="1:13" s="5" customFormat="1" ht="15" customHeight="1">
      <c r="A90" s="14">
        <v>90</v>
      </c>
      <c r="B90" s="10"/>
      <c r="C90" s="6"/>
      <c r="D90" s="6"/>
      <c r="E90" s="86" t="s">
        <v>110</v>
      </c>
      <c r="F90" s="82" t="s">
        <v>63</v>
      </c>
      <c r="G90" s="82" t="s">
        <v>8</v>
      </c>
      <c r="H90" s="83">
        <v>0.4</v>
      </c>
      <c r="I90" s="84" t="s">
        <v>81</v>
      </c>
      <c r="J90" s="85">
        <f t="shared" si="26"/>
        <v>0</v>
      </c>
      <c r="K90" s="6"/>
      <c r="L90" s="105">
        <f t="shared" si="24"/>
        <v>0</v>
      </c>
      <c r="M90" s="106">
        <f t="shared" si="33"/>
        <v>0</v>
      </c>
    </row>
    <row r="91" spans="1:13" s="5" customFormat="1" ht="20.100000000000001" customHeight="1">
      <c r="A91" s="14">
        <v>91</v>
      </c>
      <c r="B91" s="10"/>
      <c r="C91" s="6"/>
      <c r="D91" s="6"/>
      <c r="E91" s="87" t="s">
        <v>109</v>
      </c>
      <c r="F91" s="88" t="s">
        <v>64</v>
      </c>
      <c r="G91" s="88" t="s">
        <v>8</v>
      </c>
      <c r="H91" s="89">
        <v>2</v>
      </c>
      <c r="I91" s="90" t="s">
        <v>81</v>
      </c>
      <c r="J91" s="85">
        <f t="shared" si="26"/>
        <v>0</v>
      </c>
      <c r="K91" s="6"/>
      <c r="L91" s="105">
        <f t="shared" si="24"/>
        <v>0</v>
      </c>
      <c r="M91" s="106">
        <f t="shared" si="33"/>
        <v>0</v>
      </c>
    </row>
    <row r="92" spans="1:13" s="5" customFormat="1" ht="20.100000000000001" customHeight="1">
      <c r="A92" s="13">
        <v>92</v>
      </c>
      <c r="B92" s="10"/>
      <c r="C92" s="6"/>
      <c r="D92" s="6"/>
      <c r="E92" s="87" t="s">
        <v>109</v>
      </c>
      <c r="F92" s="88" t="s">
        <v>64</v>
      </c>
      <c r="G92" s="88" t="s">
        <v>8</v>
      </c>
      <c r="H92" s="89">
        <v>2</v>
      </c>
      <c r="I92" s="90" t="s">
        <v>81</v>
      </c>
      <c r="J92" s="85">
        <f t="shared" si="26"/>
        <v>0</v>
      </c>
      <c r="K92" s="6"/>
      <c r="L92" s="105">
        <f t="shared" si="24"/>
        <v>0</v>
      </c>
      <c r="M92" s="106">
        <f t="shared" si="33"/>
        <v>0</v>
      </c>
    </row>
    <row r="93" spans="1:13" s="5" customFormat="1" ht="20.100000000000001" customHeight="1">
      <c r="A93" s="13">
        <v>93</v>
      </c>
      <c r="B93" s="10"/>
      <c r="C93" s="6"/>
      <c r="D93" s="6"/>
      <c r="E93" s="86" t="s">
        <v>66</v>
      </c>
      <c r="F93" s="82" t="s">
        <v>65</v>
      </c>
      <c r="G93" s="82" t="s">
        <v>8</v>
      </c>
      <c r="H93" s="82">
        <v>0.4</v>
      </c>
      <c r="I93" s="127" t="s">
        <v>81</v>
      </c>
      <c r="J93" s="85">
        <f t="shared" si="26"/>
        <v>0</v>
      </c>
      <c r="K93" s="6"/>
      <c r="L93" s="105">
        <f t="shared" si="24"/>
        <v>0</v>
      </c>
      <c r="M93" s="106">
        <f t="shared" si="33"/>
        <v>0</v>
      </c>
    </row>
    <row r="94" spans="1:13" s="5" customFormat="1" ht="20.100000000000001" customHeight="1">
      <c r="A94" s="13">
        <v>94</v>
      </c>
      <c r="B94" s="10"/>
      <c r="C94" s="6"/>
      <c r="D94" s="6"/>
      <c r="E94" s="86" t="s">
        <v>66</v>
      </c>
      <c r="F94" s="82" t="s">
        <v>65</v>
      </c>
      <c r="G94" s="82" t="s">
        <v>8</v>
      </c>
      <c r="H94" s="82">
        <v>0.4</v>
      </c>
      <c r="I94" s="127" t="s">
        <v>81</v>
      </c>
      <c r="J94" s="85">
        <f t="shared" si="26"/>
        <v>0</v>
      </c>
      <c r="K94" s="6"/>
      <c r="L94" s="105">
        <f t="shared" si="24"/>
        <v>0</v>
      </c>
      <c r="M94" s="106">
        <f t="shared" si="33"/>
        <v>0</v>
      </c>
    </row>
    <row r="95" spans="1:13" s="5" customFormat="1" ht="20.100000000000001" customHeight="1">
      <c r="A95" s="14">
        <v>95</v>
      </c>
      <c r="B95" s="10"/>
      <c r="C95" s="6"/>
      <c r="D95" s="6"/>
      <c r="E95" s="86" t="s">
        <v>89</v>
      </c>
      <c r="F95" s="82" t="s">
        <v>90</v>
      </c>
      <c r="G95" s="82" t="s">
        <v>8</v>
      </c>
      <c r="H95" s="82">
        <v>1.5</v>
      </c>
      <c r="I95" s="127" t="s">
        <v>81</v>
      </c>
      <c r="J95" s="85">
        <f t="shared" si="26"/>
        <v>0</v>
      </c>
      <c r="K95" s="6"/>
      <c r="L95" s="105">
        <f t="shared" si="24"/>
        <v>0</v>
      </c>
      <c r="M95" s="106">
        <f t="shared" si="33"/>
        <v>0</v>
      </c>
    </row>
    <row r="96" spans="1:13" s="5" customFormat="1" ht="20.100000000000001" customHeight="1">
      <c r="A96" s="14">
        <v>96</v>
      </c>
      <c r="B96" s="10"/>
      <c r="C96" s="6"/>
      <c r="D96" s="6"/>
      <c r="E96" s="86" t="s">
        <v>89</v>
      </c>
      <c r="F96" s="82" t="s">
        <v>90</v>
      </c>
      <c r="G96" s="82" t="s">
        <v>8</v>
      </c>
      <c r="H96" s="82">
        <v>1.5</v>
      </c>
      <c r="I96" s="127" t="s">
        <v>81</v>
      </c>
      <c r="J96" s="85">
        <f t="shared" si="26"/>
        <v>0</v>
      </c>
      <c r="K96" s="6"/>
      <c r="L96" s="105">
        <f t="shared" si="24"/>
        <v>0</v>
      </c>
      <c r="M96" s="106">
        <f t="shared" ref="M96:M97" si="37">J96*K96</f>
        <v>0</v>
      </c>
    </row>
    <row r="97" spans="1:13" s="5" customFormat="1" ht="20.100000000000001" customHeight="1">
      <c r="A97" s="13">
        <v>97</v>
      </c>
      <c r="B97" s="10"/>
      <c r="C97" s="6"/>
      <c r="D97" s="6"/>
      <c r="E97" s="86" t="s">
        <v>128</v>
      </c>
      <c r="F97" s="82" t="s">
        <v>67</v>
      </c>
      <c r="G97" s="82" t="s">
        <v>8</v>
      </c>
      <c r="H97" s="82">
        <v>9</v>
      </c>
      <c r="I97" s="127" t="s">
        <v>82</v>
      </c>
      <c r="J97" s="85">
        <f t="shared" si="26"/>
        <v>0</v>
      </c>
      <c r="K97" s="6"/>
      <c r="L97" s="105">
        <f t="shared" si="24"/>
        <v>0</v>
      </c>
      <c r="M97" s="106">
        <f t="shared" si="37"/>
        <v>0</v>
      </c>
    </row>
    <row r="98" spans="1:13" s="5" customFormat="1" ht="20.100000000000001" customHeight="1">
      <c r="A98" s="13">
        <v>98</v>
      </c>
      <c r="B98" s="10"/>
      <c r="C98" s="6"/>
      <c r="D98" s="6"/>
      <c r="E98" s="86" t="s">
        <v>128</v>
      </c>
      <c r="F98" s="82" t="s">
        <v>67</v>
      </c>
      <c r="G98" s="82" t="s">
        <v>8</v>
      </c>
      <c r="H98" s="82">
        <v>9</v>
      </c>
      <c r="I98" s="127" t="s">
        <v>82</v>
      </c>
      <c r="J98" s="85">
        <f t="shared" si="26"/>
        <v>0</v>
      </c>
      <c r="K98" s="6"/>
      <c r="L98" s="105">
        <f t="shared" si="24"/>
        <v>0</v>
      </c>
      <c r="M98" s="106">
        <f t="shared" ref="M98" si="38">J98*K98</f>
        <v>0</v>
      </c>
    </row>
    <row r="99" spans="1:13" s="5" customFormat="1" ht="20.100000000000001" customHeight="1">
      <c r="A99" s="13">
        <v>99</v>
      </c>
      <c r="B99" s="10"/>
      <c r="C99" s="6"/>
      <c r="D99" s="6"/>
      <c r="E99" s="86" t="s">
        <v>128</v>
      </c>
      <c r="F99" s="82" t="s">
        <v>67</v>
      </c>
      <c r="G99" s="82" t="s">
        <v>8</v>
      </c>
      <c r="H99" s="82">
        <v>9</v>
      </c>
      <c r="I99" s="127" t="s">
        <v>82</v>
      </c>
      <c r="J99" s="85">
        <f t="shared" si="26"/>
        <v>0</v>
      </c>
      <c r="K99" s="6"/>
      <c r="L99" s="105">
        <f t="shared" si="24"/>
        <v>0</v>
      </c>
      <c r="M99" s="106">
        <f t="shared" si="33"/>
        <v>0</v>
      </c>
    </row>
    <row r="100" spans="1:13" s="5" customFormat="1" ht="20.100000000000001" customHeight="1">
      <c r="A100" s="14">
        <v>100</v>
      </c>
      <c r="B100" s="10"/>
      <c r="C100" s="6"/>
      <c r="D100" s="6"/>
      <c r="E100" s="128" t="s">
        <v>105</v>
      </c>
      <c r="F100" s="129" t="s">
        <v>67</v>
      </c>
      <c r="G100" s="129" t="s">
        <v>106</v>
      </c>
      <c r="H100" s="82">
        <v>3</v>
      </c>
      <c r="I100" s="127" t="s">
        <v>82</v>
      </c>
      <c r="J100" s="85">
        <f t="shared" si="26"/>
        <v>0</v>
      </c>
      <c r="K100" s="6"/>
      <c r="L100" s="105">
        <f t="shared" si="24"/>
        <v>0</v>
      </c>
      <c r="M100" s="106">
        <f t="shared" si="33"/>
        <v>0</v>
      </c>
    </row>
    <row r="101" spans="1:13" s="5" customFormat="1" ht="20.100000000000001" customHeight="1">
      <c r="A101" s="14">
        <v>101</v>
      </c>
      <c r="B101" s="10"/>
      <c r="C101" s="6"/>
      <c r="D101" s="6"/>
      <c r="E101" s="128" t="s">
        <v>105</v>
      </c>
      <c r="F101" s="129" t="s">
        <v>67</v>
      </c>
      <c r="G101" s="129" t="s">
        <v>106</v>
      </c>
      <c r="H101" s="82">
        <v>3</v>
      </c>
      <c r="I101" s="127" t="s">
        <v>82</v>
      </c>
      <c r="J101" s="85">
        <f t="shared" si="26"/>
        <v>0</v>
      </c>
      <c r="K101" s="6"/>
      <c r="L101" s="105">
        <f t="shared" si="24"/>
        <v>0</v>
      </c>
      <c r="M101" s="106">
        <f t="shared" ref="M101" si="39">J101*K101</f>
        <v>0</v>
      </c>
    </row>
    <row r="102" spans="1:13" s="5" customFormat="1" ht="20.100000000000001" customHeight="1">
      <c r="A102" s="13">
        <v>102</v>
      </c>
      <c r="B102" s="10"/>
      <c r="C102" s="6"/>
      <c r="D102" s="6"/>
      <c r="E102" s="86" t="s">
        <v>108</v>
      </c>
      <c r="F102" s="82" t="s">
        <v>68</v>
      </c>
      <c r="G102" s="82" t="s">
        <v>8</v>
      </c>
      <c r="H102" s="82">
        <v>1.5</v>
      </c>
      <c r="I102" s="127" t="s">
        <v>81</v>
      </c>
      <c r="J102" s="85">
        <f t="shared" si="26"/>
        <v>0</v>
      </c>
      <c r="K102" s="6"/>
      <c r="L102" s="105">
        <f t="shared" si="24"/>
        <v>0</v>
      </c>
      <c r="M102" s="106">
        <f t="shared" ref="M102" si="40">J102*K102</f>
        <v>0</v>
      </c>
    </row>
    <row r="103" spans="1:13" s="5" customFormat="1" ht="20.100000000000001" customHeight="1">
      <c r="A103" s="13">
        <v>103</v>
      </c>
      <c r="B103" s="10"/>
      <c r="C103" s="6"/>
      <c r="D103" s="6"/>
      <c r="E103" s="86" t="s">
        <v>108</v>
      </c>
      <c r="F103" s="82" t="s">
        <v>68</v>
      </c>
      <c r="G103" s="82" t="s">
        <v>8</v>
      </c>
      <c r="H103" s="82">
        <v>1.5</v>
      </c>
      <c r="I103" s="127" t="s">
        <v>81</v>
      </c>
      <c r="J103" s="85">
        <f t="shared" si="26"/>
        <v>0</v>
      </c>
      <c r="K103" s="6"/>
      <c r="L103" s="105">
        <f t="shared" si="24"/>
        <v>0</v>
      </c>
      <c r="M103" s="106">
        <f t="shared" si="33"/>
        <v>0</v>
      </c>
    </row>
    <row r="104" spans="1:13" s="5" customFormat="1" ht="15" customHeight="1" thickBot="1">
      <c r="A104" s="13">
        <v>104</v>
      </c>
      <c r="B104" s="9"/>
      <c r="C104" s="6"/>
      <c r="D104" s="6"/>
      <c r="E104" s="99" t="s">
        <v>107</v>
      </c>
      <c r="F104" s="100" t="s">
        <v>69</v>
      </c>
      <c r="G104" s="100" t="s">
        <v>8</v>
      </c>
      <c r="H104" s="101">
        <v>1.2</v>
      </c>
      <c r="I104" s="102" t="s">
        <v>81</v>
      </c>
      <c r="J104" s="85">
        <f t="shared" si="26"/>
        <v>0</v>
      </c>
      <c r="K104" s="6"/>
      <c r="L104" s="105">
        <f t="shared" si="24"/>
        <v>0</v>
      </c>
      <c r="M104" s="106">
        <f t="shared" ref="M104" si="41">J104*K104</f>
        <v>0</v>
      </c>
    </row>
    <row r="105" spans="1:13" s="5" customFormat="1" ht="15" customHeight="1" thickBot="1">
      <c r="A105" s="14">
        <v>105</v>
      </c>
      <c r="B105" s="9"/>
      <c r="C105" s="6"/>
      <c r="D105" s="6"/>
      <c r="E105" s="99" t="s">
        <v>107</v>
      </c>
      <c r="F105" s="100" t="s">
        <v>69</v>
      </c>
      <c r="G105" s="100" t="s">
        <v>8</v>
      </c>
      <c r="H105" s="101">
        <v>1.2</v>
      </c>
      <c r="I105" s="102" t="s">
        <v>81</v>
      </c>
      <c r="J105" s="85">
        <f t="shared" si="26"/>
        <v>0</v>
      </c>
      <c r="K105" s="6"/>
      <c r="L105" s="105">
        <f t="shared" si="24"/>
        <v>0</v>
      </c>
      <c r="M105" s="106">
        <f t="shared" si="33"/>
        <v>0</v>
      </c>
    </row>
    <row r="106" spans="1:13" s="5" customFormat="1" ht="15" customHeight="1" thickBot="1">
      <c r="A106" s="14">
        <v>106</v>
      </c>
      <c r="B106" s="10"/>
      <c r="C106" s="6"/>
      <c r="D106" s="6"/>
      <c r="E106" s="99" t="s">
        <v>71</v>
      </c>
      <c r="F106" s="100" t="s">
        <v>70</v>
      </c>
      <c r="G106" s="100" t="s">
        <v>8</v>
      </c>
      <c r="H106" s="101">
        <v>0.28000000000000003</v>
      </c>
      <c r="I106" s="102" t="s">
        <v>81</v>
      </c>
      <c r="J106" s="85">
        <f t="shared" si="26"/>
        <v>0</v>
      </c>
      <c r="K106" s="6"/>
      <c r="L106" s="105">
        <f t="shared" si="24"/>
        <v>0</v>
      </c>
      <c r="M106" s="106">
        <f t="shared" si="33"/>
        <v>0</v>
      </c>
    </row>
    <row r="107" spans="1:13" s="5" customFormat="1" ht="15" customHeight="1" thickBot="1">
      <c r="A107" s="13">
        <v>107</v>
      </c>
      <c r="B107" s="10"/>
      <c r="C107" s="6"/>
      <c r="D107" s="6"/>
      <c r="E107" s="125" t="s">
        <v>71</v>
      </c>
      <c r="F107" s="100" t="s">
        <v>70</v>
      </c>
      <c r="G107" s="100" t="s">
        <v>8</v>
      </c>
      <c r="H107" s="101">
        <v>0.28000000000000003</v>
      </c>
      <c r="I107" s="102" t="s">
        <v>81</v>
      </c>
      <c r="J107" s="85">
        <f t="shared" si="26"/>
        <v>0</v>
      </c>
      <c r="K107" s="6"/>
      <c r="L107" s="105">
        <f t="shared" si="24"/>
        <v>0</v>
      </c>
      <c r="M107" s="106">
        <f t="shared" si="33"/>
        <v>0</v>
      </c>
    </row>
    <row r="108" spans="1:13" s="5" customFormat="1" ht="15" customHeight="1" thickBot="1">
      <c r="A108" s="13">
        <v>108</v>
      </c>
      <c r="B108" s="10"/>
      <c r="C108" s="6"/>
      <c r="D108" s="6"/>
      <c r="E108" s="125" t="s">
        <v>92</v>
      </c>
      <c r="F108" s="100" t="s">
        <v>91</v>
      </c>
      <c r="G108" s="100" t="s">
        <v>8</v>
      </c>
      <c r="H108" s="101">
        <v>0.2</v>
      </c>
      <c r="I108" s="102" t="s">
        <v>81</v>
      </c>
      <c r="J108" s="85">
        <f t="shared" si="26"/>
        <v>0</v>
      </c>
      <c r="K108" s="6"/>
      <c r="L108" s="105">
        <f t="shared" si="24"/>
        <v>0</v>
      </c>
      <c r="M108" s="106">
        <f t="shared" si="33"/>
        <v>0</v>
      </c>
    </row>
    <row r="109" spans="1:13" s="5" customFormat="1" ht="15" customHeight="1" thickBot="1">
      <c r="A109" s="13">
        <v>109</v>
      </c>
      <c r="B109" s="10"/>
      <c r="C109" s="6"/>
      <c r="D109" s="6"/>
      <c r="E109" s="125" t="s">
        <v>92</v>
      </c>
      <c r="F109" s="100" t="s">
        <v>91</v>
      </c>
      <c r="G109" s="100" t="s">
        <v>8</v>
      </c>
      <c r="H109" s="101">
        <v>0.2</v>
      </c>
      <c r="I109" s="102" t="s">
        <v>81</v>
      </c>
      <c r="J109" s="85">
        <f t="shared" si="26"/>
        <v>0</v>
      </c>
      <c r="K109" s="6"/>
      <c r="L109" s="105">
        <f t="shared" si="24"/>
        <v>0</v>
      </c>
      <c r="M109" s="106">
        <f>J109*K109</f>
        <v>0</v>
      </c>
    </row>
    <row r="110" spans="1:13">
      <c r="B110" s="126"/>
      <c r="C110" s="126"/>
      <c r="D110" s="126"/>
    </row>
  </sheetData>
  <sheetProtection password="C630" sheet="1" objects="1" scenarios="1"/>
  <printOptions gridLines="1"/>
  <pageMargins left="0.27559055118110237" right="0.27559055118110237" top="0.55118110236220474" bottom="0.55118110236220474" header="0.31496062992125984" footer="0.31496062992125984"/>
  <pageSetup paperSize="9" scale="70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L8" sqref="L8"/>
    </sheetView>
  </sheetViews>
  <sheetFormatPr defaultRowHeight="15"/>
  <cols>
    <col min="2" max="2" width="6.7109375" customWidth="1"/>
    <col min="3" max="3" width="10.5703125" customWidth="1"/>
    <col min="4" max="4" width="7.5703125" customWidth="1"/>
    <col min="5" max="5" width="35.7109375" customWidth="1"/>
    <col min="8" max="8" width="10.28515625" customWidth="1"/>
    <col min="9" max="9" width="13.42578125" customWidth="1"/>
  </cols>
  <sheetData>
    <row r="1" spans="1:10" s="21" customFormat="1"/>
    <row r="2" spans="1:10" s="21" customFormat="1" ht="15.75" thickBot="1"/>
    <row r="3" spans="1:10" s="23" customFormat="1" ht="24" customHeight="1" thickBot="1">
      <c r="C3" s="65"/>
      <c r="D3" s="66" t="s">
        <v>0</v>
      </c>
      <c r="E3" s="66"/>
      <c r="F3" s="67"/>
      <c r="G3" s="68"/>
      <c r="H3" s="24"/>
      <c r="I3" s="24"/>
      <c r="J3" s="24"/>
    </row>
    <row r="4" spans="1:10" s="21" customFormat="1"/>
    <row r="5" spans="1:10" s="21" customFormat="1" ht="15.75" thickBot="1">
      <c r="C5" s="22"/>
      <c r="D5" s="22"/>
      <c r="E5" s="22"/>
      <c r="F5" s="22"/>
      <c r="G5" s="22"/>
      <c r="H5" s="22"/>
      <c r="I5" s="22"/>
    </row>
    <row r="6" spans="1:10" s="21" customFormat="1" ht="52.5" thickBot="1">
      <c r="C6" s="138"/>
      <c r="D6" s="139"/>
      <c r="E6" s="139"/>
      <c r="F6" s="25" t="s">
        <v>1</v>
      </c>
      <c r="G6" s="26" t="s">
        <v>2</v>
      </c>
      <c r="H6" s="26" t="s">
        <v>3</v>
      </c>
      <c r="I6" s="26" t="s">
        <v>4</v>
      </c>
    </row>
    <row r="7" spans="1:10" s="107" customFormat="1" ht="27" customHeight="1" thickBot="1">
      <c r="C7" s="27" t="s">
        <v>5</v>
      </c>
      <c r="D7" s="28" t="s">
        <v>6</v>
      </c>
      <c r="E7" s="29" t="s">
        <v>7</v>
      </c>
      <c r="F7" s="30"/>
      <c r="G7" s="31"/>
      <c r="H7" s="32"/>
      <c r="I7" s="33"/>
    </row>
    <row r="8" spans="1:10" s="107" customFormat="1">
      <c r="A8" s="107">
        <v>1</v>
      </c>
      <c r="C8" s="34" t="s">
        <v>9</v>
      </c>
      <c r="D8" s="35" t="s">
        <v>8</v>
      </c>
      <c r="E8" s="36" t="s">
        <v>10</v>
      </c>
      <c r="F8" s="37">
        <f>(SUM('1. ΑΝΤΙΒΙΟΤΙΚΑ'!L3:'1. ΑΝΤΙΒΙΟΤΙΚΑ'!L4))</f>
        <v>0</v>
      </c>
      <c r="G8" s="38">
        <f>(SUM('1. ΑΝΤΙΒΙΟΤΙΚΑ'!M3:'1. ΑΝΤΙΒΙΟΤΙΚΑ'!M4))</f>
        <v>0</v>
      </c>
      <c r="H8" s="39" t="e">
        <f>(F8/$G$3)*100</f>
        <v>#DIV/0!</v>
      </c>
      <c r="I8" s="40" t="e">
        <f>(G8/$G$3)*100</f>
        <v>#DIV/0!</v>
      </c>
    </row>
    <row r="9" spans="1:10" s="107" customFormat="1">
      <c r="A9" s="107">
        <v>2</v>
      </c>
      <c r="C9" s="34" t="s">
        <v>11</v>
      </c>
      <c r="D9" s="35" t="s">
        <v>8</v>
      </c>
      <c r="E9" s="36" t="s">
        <v>113</v>
      </c>
      <c r="F9" s="37">
        <f>(SUM('1. ΑΝΤΙΒΙΟΤΙΚΑ'!L5:'1. ΑΝΤΙΒΙΟΤΙΚΑ'!L6))</f>
        <v>0</v>
      </c>
      <c r="G9" s="38">
        <f>(SUM('1. ΑΝΤΙΒΙΟΤΙΚΑ'!M5:'1. ΑΝΤΙΒΙΟΤΙΚΑ'!M6))</f>
        <v>0</v>
      </c>
      <c r="H9" s="39" t="e">
        <f t="shared" ref="H9" si="0">(F9/$G$3)*100</f>
        <v>#DIV/0!</v>
      </c>
      <c r="I9" s="40" t="e">
        <f>(G9/$G$3)*100</f>
        <v>#DIV/0!</v>
      </c>
    </row>
    <row r="10" spans="1:10" s="107" customFormat="1">
      <c r="A10" s="107">
        <v>3</v>
      </c>
      <c r="C10" s="34" t="s">
        <v>12</v>
      </c>
      <c r="D10" s="35" t="s">
        <v>8</v>
      </c>
      <c r="E10" s="41" t="s">
        <v>114</v>
      </c>
      <c r="F10" s="37">
        <f>(SUM('1. ΑΝΤΙΒΙΟΤΙΚΑ'!L7:'1. ΑΝΤΙΒΙΟΤΙΚΑ'!L9))</f>
        <v>0</v>
      </c>
      <c r="G10" s="38">
        <f>(SUM('1. ΑΝΤΙΒΙΟΤΙΚΑ'!M7:'1. ΑΝΤΙΒΙΟΤΙΚΑ'!M9))</f>
        <v>0</v>
      </c>
      <c r="H10" s="39" t="e">
        <f t="shared" ref="H10:H56" si="1">(F10/$G$3)*100</f>
        <v>#DIV/0!</v>
      </c>
      <c r="I10" s="40" t="e">
        <f>(G10/$G$3)*100</f>
        <v>#DIV/0!</v>
      </c>
    </row>
    <row r="11" spans="1:10" s="107" customFormat="1" ht="15.75" thickBot="1">
      <c r="A11" s="107">
        <v>4</v>
      </c>
      <c r="C11" s="34" t="s">
        <v>13</v>
      </c>
      <c r="D11" s="35" t="s">
        <v>8</v>
      </c>
      <c r="E11" s="41" t="s">
        <v>115</v>
      </c>
      <c r="F11" s="37">
        <f>(SUM('1. ΑΝΤΙΒΙΟΤΙΚΑ'!L10:'1. ΑΝΤΙΒΙΟΤΙΚΑ'!L12))</f>
        <v>0</v>
      </c>
      <c r="G11" s="38">
        <f>(SUM('1. ΑΝΤΙΒΙΟΤΙΚΑ'!M10:'1. ΑΝΤΙΒΙΟΤΙΚΑ'!M12))</f>
        <v>0</v>
      </c>
      <c r="H11" s="39" t="e">
        <f t="shared" si="1"/>
        <v>#DIV/0!</v>
      </c>
      <c r="I11" s="40" t="e">
        <f>(G11/$G$3)*100</f>
        <v>#DIV/0!</v>
      </c>
    </row>
    <row r="12" spans="1:10" s="107" customFormat="1">
      <c r="A12" s="107">
        <v>5</v>
      </c>
      <c r="C12" s="42" t="s">
        <v>14</v>
      </c>
      <c r="D12" s="43" t="s">
        <v>8</v>
      </c>
      <c r="E12" s="44" t="s">
        <v>15</v>
      </c>
      <c r="F12" s="37">
        <f>(SUM('1. ΑΝΤΙΒΙΟΤΙΚΑ'!L13:'1. ΑΝΤΙΒΙΟΤΙΚΑ'!L15))</f>
        <v>0</v>
      </c>
      <c r="G12" s="38">
        <f>(SUM('1. ΑΝΤΙΒΙΟΤΙΚΑ'!M13:'1. ΑΝΤΙΒΙΟΤΙΚΑ'!M15))</f>
        <v>0</v>
      </c>
      <c r="H12" s="39" t="e">
        <f t="shared" si="1"/>
        <v>#DIV/0!</v>
      </c>
      <c r="I12" s="40" t="e">
        <f>(G12/$G$3)*100</f>
        <v>#DIV/0!</v>
      </c>
    </row>
    <row r="13" spans="1:10" s="107" customFormat="1">
      <c r="A13" s="107">
        <v>6</v>
      </c>
      <c r="C13" s="34" t="s">
        <v>16</v>
      </c>
      <c r="D13" s="35" t="s">
        <v>8</v>
      </c>
      <c r="E13" s="41" t="s">
        <v>17</v>
      </c>
      <c r="F13" s="37">
        <f>(SUM('1. ΑΝΤΙΒΙΟΤΙΚΑ'!L16:'1. ΑΝΤΙΒΙΟΤΙΚΑ'!L17))</f>
        <v>0</v>
      </c>
      <c r="G13" s="38">
        <f>(SUM('1. ΑΝΤΙΒΙΟΤΙΚΑ'!M16:'1. ΑΝΤΙΒΙΟΤΙΚΑ'!M17))</f>
        <v>0</v>
      </c>
      <c r="H13" s="39" t="e">
        <f t="shared" si="1"/>
        <v>#DIV/0!</v>
      </c>
      <c r="I13" s="40" t="e">
        <f t="shared" ref="I13:I56" si="2">(G13/$G$3)*100</f>
        <v>#DIV/0!</v>
      </c>
    </row>
    <row r="14" spans="1:10" s="107" customFormat="1" ht="15.75" thickBot="1">
      <c r="A14" s="107">
        <v>7</v>
      </c>
      <c r="C14" s="34" t="s">
        <v>18</v>
      </c>
      <c r="D14" s="35" t="s">
        <v>8</v>
      </c>
      <c r="E14" s="41" t="s">
        <v>116</v>
      </c>
      <c r="F14" s="37">
        <f>(SUM('1. ΑΝΤΙΒΙΟΤΙΚΑ'!L18:'1. ΑΝΤΙΒΙΟΤΙΚΑ'!L19))</f>
        <v>0</v>
      </c>
      <c r="G14" s="38">
        <f>(SUM('1. ΑΝΤΙΒΙΟΤΙΚΑ'!M18:'1. ΑΝΤΙΒΙΟΤΙΚΑ'!M19))</f>
        <v>0</v>
      </c>
      <c r="H14" s="39" t="e">
        <f t="shared" si="1"/>
        <v>#DIV/0!</v>
      </c>
      <c r="I14" s="40" t="e">
        <f t="shared" si="2"/>
        <v>#DIV/0!</v>
      </c>
    </row>
    <row r="15" spans="1:10" s="107" customFormat="1">
      <c r="A15" s="107">
        <v>8</v>
      </c>
      <c r="C15" s="42" t="s">
        <v>19</v>
      </c>
      <c r="D15" s="43" t="s">
        <v>8</v>
      </c>
      <c r="E15" s="44" t="s">
        <v>117</v>
      </c>
      <c r="F15" s="37">
        <f>(SUM('1. ΑΝΤΙΒΙΟΤΙΚΑ'!L20:'1. ΑΝΤΙΒΙΟΤΙΚΑ'!L22))</f>
        <v>0</v>
      </c>
      <c r="G15" s="38">
        <f>(SUM('1. ΑΝΤΙΒΙΟΤΙΚΑ'!M20:'1. ΑΝΤΙΒΙΟΤΙΚΑ'!M22))</f>
        <v>0</v>
      </c>
      <c r="H15" s="39" t="e">
        <f t="shared" si="1"/>
        <v>#DIV/0!</v>
      </c>
      <c r="I15" s="40" t="e">
        <f t="shared" si="2"/>
        <v>#DIV/0!</v>
      </c>
    </row>
    <row r="16" spans="1:10" s="107" customFormat="1">
      <c r="A16" s="107">
        <v>9</v>
      </c>
      <c r="C16" s="34" t="s">
        <v>20</v>
      </c>
      <c r="D16" s="35" t="s">
        <v>8</v>
      </c>
      <c r="E16" s="41" t="s">
        <v>118</v>
      </c>
      <c r="F16" s="37">
        <f>(SUM('1. ΑΝΤΙΒΙΟΤΙΚΑ'!L23:'1. ΑΝΤΙΒΙΟΤΙΚΑ'!L25))</f>
        <v>0</v>
      </c>
      <c r="G16" s="38">
        <f>(SUM('1. ΑΝΤΙΒΙΟΤΙΚΑ'!M23:'1. ΑΝΤΙΒΙΟΤΙΚΑ'!M25))</f>
        <v>0</v>
      </c>
      <c r="H16" s="39" t="e">
        <f t="shared" si="1"/>
        <v>#DIV/0!</v>
      </c>
      <c r="I16" s="40" t="e">
        <f t="shared" si="2"/>
        <v>#DIV/0!</v>
      </c>
    </row>
    <row r="17" spans="1:9" s="107" customFormat="1">
      <c r="A17" s="107">
        <v>10</v>
      </c>
      <c r="C17" s="45" t="s">
        <v>21</v>
      </c>
      <c r="D17" s="46" t="s">
        <v>8</v>
      </c>
      <c r="E17" s="47" t="s">
        <v>22</v>
      </c>
      <c r="F17" s="37">
        <f>(SUM('1. ΑΝΤΙΒΙΟΤΙΚΑ'!L26:'1. ΑΝΤΙΒΙΟΤΙΚΑ'!L27))</f>
        <v>0</v>
      </c>
      <c r="G17" s="38">
        <f>(SUM('1. ΑΝΤΙΒΙΟΤΙΚΑ'!M26:'1. ΑΝΤΙΒΙΟΤΙΚΑ'!M27))</f>
        <v>0</v>
      </c>
      <c r="H17" s="39" t="e">
        <f t="shared" si="1"/>
        <v>#DIV/0!</v>
      </c>
      <c r="I17" s="40" t="e">
        <f t="shared" si="2"/>
        <v>#DIV/0!</v>
      </c>
    </row>
    <row r="18" spans="1:9" s="107" customFormat="1" ht="15.75" thickBot="1">
      <c r="A18" s="107">
        <v>11</v>
      </c>
      <c r="C18" s="34" t="s">
        <v>23</v>
      </c>
      <c r="D18" s="35" t="s">
        <v>8</v>
      </c>
      <c r="E18" s="41" t="s">
        <v>24</v>
      </c>
      <c r="F18" s="37">
        <f>(SUM('1. ΑΝΤΙΒΙΟΤΙΚΑ'!L28:'1. ΑΝΤΙΒΙΟΤΙΚΑ'!L29))</f>
        <v>0</v>
      </c>
      <c r="G18" s="38">
        <f>(SUM('1. ΑΝΤΙΒΙΟΤΙΚΑ'!M28:'1. ΑΝΤΙΒΙΟΤΙΚΑ'!M29))</f>
        <v>0</v>
      </c>
      <c r="H18" s="39" t="e">
        <f t="shared" si="1"/>
        <v>#DIV/0!</v>
      </c>
      <c r="I18" s="40" t="e">
        <f t="shared" si="2"/>
        <v>#DIV/0!</v>
      </c>
    </row>
    <row r="19" spans="1:9" s="107" customFormat="1" ht="15.75" thickBot="1">
      <c r="A19" s="107">
        <v>12</v>
      </c>
      <c r="C19" s="48" t="s">
        <v>25</v>
      </c>
      <c r="D19" s="49" t="s">
        <v>8</v>
      </c>
      <c r="E19" s="50" t="s">
        <v>26</v>
      </c>
      <c r="F19" s="37">
        <f>(SUM('1. ΑΝΤΙΒΙΟΤΙΚΑ'!L30:'1. ΑΝΤΙΒΙΟΤΙΚΑ'!L31))</f>
        <v>0</v>
      </c>
      <c r="G19" s="38">
        <f>(SUM('1. ΑΝΤΙΒΙΟΤΙΚΑ'!M30:'1. ΑΝΤΙΒΙΟΤΙΚΑ'!M31))</f>
        <v>0</v>
      </c>
      <c r="H19" s="39" t="e">
        <f t="shared" si="1"/>
        <v>#DIV/0!</v>
      </c>
      <c r="I19" s="40" t="e">
        <f t="shared" si="2"/>
        <v>#DIV/0!</v>
      </c>
    </row>
    <row r="20" spans="1:9" s="107" customFormat="1">
      <c r="A20" s="107">
        <v>13</v>
      </c>
      <c r="C20" s="51" t="s">
        <v>27</v>
      </c>
      <c r="D20" s="52" t="s">
        <v>8</v>
      </c>
      <c r="E20" s="53" t="s">
        <v>28</v>
      </c>
      <c r="F20" s="37">
        <f>(SUM('1. ΑΝΤΙΒΙΟΤΙΚΑ'!L32:'1. ΑΝΤΙΒΙΟΤΙΚΑ'!L33))</f>
        <v>0</v>
      </c>
      <c r="G20" s="38">
        <f>(SUM('1. ΑΝΤΙΒΙΟΤΙΚΑ'!M32:'1. ΑΝΤΙΒΙΟΤΙΚΑ'!M33))</f>
        <v>0</v>
      </c>
      <c r="H20" s="39" t="e">
        <f t="shared" si="1"/>
        <v>#DIV/0!</v>
      </c>
      <c r="I20" s="40" t="e">
        <f t="shared" si="2"/>
        <v>#DIV/0!</v>
      </c>
    </row>
    <row r="21" spans="1:9" s="107" customFormat="1">
      <c r="A21" s="107">
        <v>14</v>
      </c>
      <c r="C21" s="54" t="s">
        <v>29</v>
      </c>
      <c r="D21" s="55" t="s">
        <v>8</v>
      </c>
      <c r="E21" s="56" t="s">
        <v>119</v>
      </c>
      <c r="F21" s="37">
        <f>(SUM('1. ΑΝΤΙΒΙΟΤΙΚΑ'!L34:'1. ΑΝΤΙΒΙΟΤΙΚΑ'!L35))</f>
        <v>0</v>
      </c>
      <c r="G21" s="38">
        <f>(SUM('1. ΑΝΤΙΒΙΟΤΙΚΑ'!M34:'1. ΑΝΤΙΒΙΟΤΙΚΑ'!M35))</f>
        <v>0</v>
      </c>
      <c r="H21" s="39" t="e">
        <f t="shared" si="1"/>
        <v>#DIV/0!</v>
      </c>
      <c r="I21" s="40" t="e">
        <f t="shared" si="2"/>
        <v>#DIV/0!</v>
      </c>
    </row>
    <row r="22" spans="1:9" s="107" customFormat="1">
      <c r="A22" s="107">
        <v>15</v>
      </c>
      <c r="C22" s="54" t="s">
        <v>30</v>
      </c>
      <c r="D22" s="57" t="s">
        <v>8</v>
      </c>
      <c r="E22" s="56" t="s">
        <v>31</v>
      </c>
      <c r="F22" s="37">
        <f>(SUM('1. ΑΝΤΙΒΙΟΤΙΚΑ'!L36:'1. ΑΝΤΙΒΙΟΤΙΚΑ'!L37))</f>
        <v>0</v>
      </c>
      <c r="G22" s="38">
        <f>(SUM('1. ΑΝΤΙΒΙΟΤΙΚΑ'!M36:'1. ΑΝΤΙΒΙΟΤΙΚΑ'!M37))</f>
        <v>0</v>
      </c>
      <c r="H22" s="39" t="e">
        <f t="shared" si="1"/>
        <v>#DIV/0!</v>
      </c>
      <c r="I22" s="40" t="e">
        <f t="shared" si="2"/>
        <v>#DIV/0!</v>
      </c>
    </row>
    <row r="23" spans="1:9" s="107" customFormat="1">
      <c r="A23" s="107">
        <v>16</v>
      </c>
      <c r="C23" s="54" t="s">
        <v>32</v>
      </c>
      <c r="D23" s="55" t="s">
        <v>8</v>
      </c>
      <c r="E23" s="56" t="s">
        <v>33</v>
      </c>
      <c r="F23" s="37">
        <f>(SUM('1. ΑΝΤΙΒΙΟΤΙΚΑ'!L38:'1. ΑΝΤΙΒΙΟΤΙΚΑ'!L39))</f>
        <v>0</v>
      </c>
      <c r="G23" s="38">
        <f>(SUM('1. ΑΝΤΙΒΙΟΤΙΚΑ'!M38:'1. ΑΝΤΙΒΙΟΤΙΚΑ'!M39))</f>
        <v>0</v>
      </c>
      <c r="H23" s="39" t="e">
        <f t="shared" si="1"/>
        <v>#DIV/0!</v>
      </c>
      <c r="I23" s="40" t="e">
        <f t="shared" si="2"/>
        <v>#DIV/0!</v>
      </c>
    </row>
    <row r="24" spans="1:9" s="107" customFormat="1">
      <c r="A24" s="107">
        <v>17</v>
      </c>
      <c r="C24" s="54" t="s">
        <v>34</v>
      </c>
      <c r="D24" s="55" t="s">
        <v>8</v>
      </c>
      <c r="E24" s="56" t="s">
        <v>35</v>
      </c>
      <c r="F24" s="37">
        <f>(SUM('1. ΑΝΤΙΒΙΟΤΙΚΑ'!L40:'1. ΑΝΤΙΒΙΟΤΙΚΑ'!L41))</f>
        <v>0</v>
      </c>
      <c r="G24" s="38">
        <f>(SUM('1. ΑΝΤΙΒΙΟΤΙΚΑ'!M40:'1. ΑΝΤΙΒΙΟΤΙΚΑ'!M41))</f>
        <v>0</v>
      </c>
      <c r="H24" s="39" t="e">
        <f t="shared" si="1"/>
        <v>#DIV/0!</v>
      </c>
      <c r="I24" s="40" t="e">
        <f t="shared" si="2"/>
        <v>#DIV/0!</v>
      </c>
    </row>
    <row r="25" spans="1:9" s="107" customFormat="1" ht="15.75" thickBot="1">
      <c r="A25" s="107">
        <v>18</v>
      </c>
      <c r="C25" s="54" t="s">
        <v>84</v>
      </c>
      <c r="D25" s="55" t="s">
        <v>8</v>
      </c>
      <c r="E25" s="56" t="s">
        <v>83</v>
      </c>
      <c r="F25" s="37">
        <f>(SUM('1. ΑΝΤΙΒΙΟΤΙΚΑ'!L42:'1. ΑΝΤΙΒΙΟΤΙΚΑ'!L43))</f>
        <v>0</v>
      </c>
      <c r="G25" s="38">
        <f>(SUM('1. ΑΝΤΙΒΙΟΤΙΚΑ'!M42:'1. ΑΝΤΙΒΙΟΤΙΚΑ'!M43))</f>
        <v>0</v>
      </c>
      <c r="H25" s="39" t="e">
        <f t="shared" si="1"/>
        <v>#DIV/0!</v>
      </c>
      <c r="I25" s="40" t="e">
        <f t="shared" si="2"/>
        <v>#DIV/0!</v>
      </c>
    </row>
    <row r="26" spans="1:9" s="107" customFormat="1" ht="15.75" thickBot="1">
      <c r="A26" s="107">
        <v>19</v>
      </c>
      <c r="C26" s="51" t="s">
        <v>36</v>
      </c>
      <c r="D26" s="52" t="s">
        <v>8</v>
      </c>
      <c r="E26" s="53" t="s">
        <v>37</v>
      </c>
      <c r="F26" s="37">
        <f>(SUM('1. ΑΝΤΙΒΙΟΤΙΚΑ'!L44:'1. ΑΝΤΙΒΙΟΤΙΚΑ'!L45))</f>
        <v>0</v>
      </c>
      <c r="G26" s="38">
        <f>(SUM('1. ΑΝΤΙΒΙΟΤΙΚΑ'!M44:'1. ΑΝΤΙΒΙΟΤΙΚΑ'!M45))</f>
        <v>0</v>
      </c>
      <c r="H26" s="39" t="e">
        <f t="shared" si="1"/>
        <v>#DIV/0!</v>
      </c>
      <c r="I26" s="40" t="e">
        <f t="shared" si="2"/>
        <v>#DIV/0!</v>
      </c>
    </row>
    <row r="27" spans="1:9" s="107" customFormat="1" ht="15.75" thickBot="1">
      <c r="A27" s="107">
        <v>20</v>
      </c>
      <c r="C27" s="58" t="s">
        <v>38</v>
      </c>
      <c r="D27" s="49" t="s">
        <v>8</v>
      </c>
      <c r="E27" s="59" t="s">
        <v>39</v>
      </c>
      <c r="F27" s="37">
        <f>(SUM('1. ΑΝΤΙΒΙΟΤΙΚΑ'!L46:'1. ΑΝΤΙΒΙΟΤΙΚΑ'!L47))</f>
        <v>0</v>
      </c>
      <c r="G27" s="38">
        <f>(SUM('1. ΑΝΤΙΒΙΟΤΙΚΑ'!M46:'1. ΑΝΤΙΒΙΟΤΙΚΑ'!M47))</f>
        <v>0</v>
      </c>
      <c r="H27" s="39" t="e">
        <f t="shared" si="1"/>
        <v>#DIV/0!</v>
      </c>
      <c r="I27" s="40" t="e">
        <f t="shared" si="2"/>
        <v>#DIV/0!</v>
      </c>
    </row>
    <row r="28" spans="1:9" s="107" customFormat="1">
      <c r="A28" s="107">
        <v>21</v>
      </c>
      <c r="C28" s="54" t="s">
        <v>40</v>
      </c>
      <c r="D28" s="55" t="s">
        <v>8</v>
      </c>
      <c r="E28" s="56" t="s">
        <v>41</v>
      </c>
      <c r="F28" s="37">
        <f>(SUM('1. ΑΝΤΙΒΙΟΤΙΚΑ'!L48:'1. ΑΝΤΙΒΙΟΤΙΚΑ'!L51))</f>
        <v>0</v>
      </c>
      <c r="G28" s="38">
        <f>(SUM('1. ΑΝΤΙΒΙΟΤΙΚΑ'!M48:'1. ΑΝΤΙΒΙΟΤΙΚΑ'!M51))</f>
        <v>0</v>
      </c>
      <c r="H28" s="39" t="e">
        <f t="shared" si="1"/>
        <v>#DIV/0!</v>
      </c>
      <c r="I28" s="40" t="e">
        <f t="shared" si="2"/>
        <v>#DIV/0!</v>
      </c>
    </row>
    <row r="29" spans="1:9" s="107" customFormat="1">
      <c r="A29" s="107">
        <v>22</v>
      </c>
      <c r="C29" s="54" t="s">
        <v>42</v>
      </c>
      <c r="D29" s="55" t="s">
        <v>8</v>
      </c>
      <c r="E29" s="56" t="s">
        <v>43</v>
      </c>
      <c r="F29" s="37">
        <f>(SUM('1. ΑΝΤΙΒΙΟΤΙΚΑ'!L52:'1. ΑΝΤΙΒΙΟΤΙΚΑ'!L53))</f>
        <v>0</v>
      </c>
      <c r="G29" s="38">
        <f>(SUM('1. ΑΝΤΙΒΙΟΤΙΚΑ'!M52:'1. ΑΝΤΙΒΙΟΤΙΚΑ'!M53))</f>
        <v>0</v>
      </c>
      <c r="H29" s="39" t="e">
        <f t="shared" si="1"/>
        <v>#DIV/0!</v>
      </c>
      <c r="I29" s="40" t="e">
        <f t="shared" si="2"/>
        <v>#DIV/0!</v>
      </c>
    </row>
    <row r="30" spans="1:9" s="107" customFormat="1">
      <c r="A30" s="107">
        <v>23</v>
      </c>
      <c r="C30" s="54" t="s">
        <v>44</v>
      </c>
      <c r="D30" s="55" t="s">
        <v>8</v>
      </c>
      <c r="E30" s="56" t="s">
        <v>45</v>
      </c>
      <c r="F30" s="37">
        <f>(SUM('1. ΑΝΤΙΒΙΟΤΙΚΑ'!L54:'1. ΑΝΤΙΒΙΟΤΙΚΑ'!L55))</f>
        <v>0</v>
      </c>
      <c r="G30" s="38">
        <f>(SUM('1. ΑΝΤΙΒΙΟΤΙΚΑ'!M54:'1. ΑΝΤΙΒΙΟΤΙΚΑ'!M55))</f>
        <v>0</v>
      </c>
      <c r="H30" s="39" t="e">
        <f t="shared" si="1"/>
        <v>#DIV/0!</v>
      </c>
      <c r="I30" s="40" t="e">
        <f t="shared" si="2"/>
        <v>#DIV/0!</v>
      </c>
    </row>
    <row r="31" spans="1:9" s="107" customFormat="1">
      <c r="A31" s="107">
        <v>24</v>
      </c>
      <c r="C31" s="54" t="s">
        <v>46</v>
      </c>
      <c r="D31" s="55" t="s">
        <v>8</v>
      </c>
      <c r="E31" s="56" t="s">
        <v>47</v>
      </c>
      <c r="F31" s="37">
        <f>(SUM('1. ΑΝΤΙΒΙΟΤΙΚΑ'!L56:'1. ΑΝΤΙΒΙΟΤΙΚΑ'!L57))</f>
        <v>0</v>
      </c>
      <c r="G31" s="38">
        <f>(SUM('1. ΑΝΤΙΒΙΟΤΙΚΑ'!M56:'1. ΑΝΤΙΒΙΟΤΙΚΑ'!M57))</f>
        <v>0</v>
      </c>
      <c r="H31" s="39" t="e">
        <f t="shared" si="1"/>
        <v>#DIV/0!</v>
      </c>
      <c r="I31" s="40" t="e">
        <f t="shared" si="2"/>
        <v>#DIV/0!</v>
      </c>
    </row>
    <row r="32" spans="1:9" s="107" customFormat="1">
      <c r="A32" s="107">
        <v>25</v>
      </c>
      <c r="C32" s="54" t="s">
        <v>86</v>
      </c>
      <c r="D32" s="55" t="s">
        <v>8</v>
      </c>
      <c r="E32" s="56" t="s">
        <v>85</v>
      </c>
      <c r="F32" s="37">
        <f>(SUM('1. ΑΝΤΙΒΙΟΤΙΚΑ'!L58:'1. ΑΝΤΙΒΙΟΤΙΚΑ'!L59))</f>
        <v>0</v>
      </c>
      <c r="G32" s="38">
        <f>(SUM('1. ΑΝΤΙΒΙΟΤΙΚΑ'!M58:'1. ΑΝΤΙΒΙΟΤΙΚΑ'!M59))</f>
        <v>0</v>
      </c>
      <c r="H32" s="39" t="e">
        <f t="shared" si="1"/>
        <v>#DIV/0!</v>
      </c>
      <c r="I32" s="40" t="e">
        <f t="shared" si="2"/>
        <v>#DIV/0!</v>
      </c>
    </row>
    <row r="33" spans="1:9" s="107" customFormat="1">
      <c r="A33" s="107">
        <v>26</v>
      </c>
      <c r="C33" s="54" t="s">
        <v>88</v>
      </c>
      <c r="D33" s="55" t="s">
        <v>8</v>
      </c>
      <c r="E33" s="56" t="s">
        <v>87</v>
      </c>
      <c r="F33" s="37">
        <f>(SUM('1. ΑΝΤΙΒΙΟΤΙΚΑ'!L60:'1. ΑΝΤΙΒΙΟΤΙΚΑ'!L61))</f>
        <v>0</v>
      </c>
      <c r="G33" s="38">
        <f>(SUM('1. ΑΝΤΙΒΙΟΤΙΚΑ'!M60:'1. ΑΝΤΙΒΙΟΤΙΚΑ'!M61))</f>
        <v>0</v>
      </c>
      <c r="H33" s="39" t="e">
        <f t="shared" si="1"/>
        <v>#DIV/0!</v>
      </c>
      <c r="I33" s="40" t="e">
        <f t="shared" si="2"/>
        <v>#DIV/0!</v>
      </c>
    </row>
    <row r="34" spans="1:9" s="107" customFormat="1">
      <c r="A34" s="107">
        <v>27</v>
      </c>
      <c r="C34" s="54" t="s">
        <v>48</v>
      </c>
      <c r="D34" s="55" t="s">
        <v>8</v>
      </c>
      <c r="E34" s="56" t="s">
        <v>134</v>
      </c>
      <c r="F34" s="37">
        <f>(SUM('1. ΑΝΤΙΒΙΟΤΙΚΑ'!L62:'1. ΑΝΤΙΒΙΟΤΙΚΑ'!L63))</f>
        <v>0</v>
      </c>
      <c r="G34" s="38">
        <f>(SUM('1. ΑΝΤΙΒΙΟΤΙΚΑ'!M62:'1. ΑΝΤΙΒΙΟΤΙΚΑ'!M63))</f>
        <v>0</v>
      </c>
      <c r="H34" s="39" t="e">
        <f t="shared" si="1"/>
        <v>#DIV/0!</v>
      </c>
      <c r="I34" s="40" t="e">
        <f t="shared" si="2"/>
        <v>#DIV/0!</v>
      </c>
    </row>
    <row r="35" spans="1:9" s="107" customFormat="1">
      <c r="A35" s="107">
        <v>28</v>
      </c>
      <c r="C35" s="54" t="s">
        <v>133</v>
      </c>
      <c r="D35" s="55" t="s">
        <v>8</v>
      </c>
      <c r="E35" s="56" t="s">
        <v>132</v>
      </c>
      <c r="F35" s="37">
        <f>(SUM('1. ΑΝΤΙΒΙΟΤΙΚΑ'!L64:'1. ΑΝΤΙΒΙΟΤΙΚΑ'!L65))</f>
        <v>0</v>
      </c>
      <c r="G35" s="38">
        <f>(SUM('1. ΑΝΤΙΒΙΟΤΙΚΑ'!M64:'1. ΑΝΤΙΒΙΟΤΙΚΑ'!M65))</f>
        <v>0</v>
      </c>
      <c r="H35" s="39" t="e">
        <f t="shared" si="1"/>
        <v>#DIV/0!</v>
      </c>
      <c r="I35" s="40" t="e">
        <f t="shared" si="2"/>
        <v>#DIV/0!</v>
      </c>
    </row>
    <row r="36" spans="1:9" s="107" customFormat="1">
      <c r="A36" s="107">
        <v>29</v>
      </c>
      <c r="C36" s="54" t="s">
        <v>49</v>
      </c>
      <c r="D36" s="55" t="s">
        <v>8</v>
      </c>
      <c r="E36" s="56" t="s">
        <v>121</v>
      </c>
      <c r="F36" s="37">
        <f>(SUM('1. ΑΝΤΙΒΙΟΤΙΚΑ'!L66:'1. ΑΝΤΙΒΙΟΤΙΚΑ'!L67))</f>
        <v>0</v>
      </c>
      <c r="G36" s="38">
        <f>(SUM('1. ΑΝΤΙΒΙΟΤΙΚΑ'!M66:'1. ΑΝΤΙΒΙΟΤΙΚΑ'!M67))</f>
        <v>0</v>
      </c>
      <c r="H36" s="39" t="e">
        <f t="shared" si="1"/>
        <v>#DIV/0!</v>
      </c>
      <c r="I36" s="40" t="e">
        <f t="shared" si="2"/>
        <v>#DIV/0!</v>
      </c>
    </row>
    <row r="37" spans="1:9" s="107" customFormat="1">
      <c r="A37" s="107">
        <v>30</v>
      </c>
      <c r="C37" s="54" t="s">
        <v>50</v>
      </c>
      <c r="D37" s="55" t="s">
        <v>8</v>
      </c>
      <c r="E37" s="56" t="s">
        <v>51</v>
      </c>
      <c r="F37" s="37">
        <f>(SUM('1. ΑΝΤΙΒΙΟΤΙΚΑ'!L68:'1. ΑΝΤΙΒΙΟΤΙΚΑ'!L69))</f>
        <v>0</v>
      </c>
      <c r="G37" s="38">
        <f>(SUM('1. ΑΝΤΙΒΙΟΤΙΚΑ'!M68:'1. ΑΝΤΙΒΙΟΤΙΚΑ'!M69))</f>
        <v>0</v>
      </c>
      <c r="H37" s="39" t="e">
        <f t="shared" si="1"/>
        <v>#DIV/0!</v>
      </c>
      <c r="I37" s="40" t="e">
        <f t="shared" si="2"/>
        <v>#DIV/0!</v>
      </c>
    </row>
    <row r="38" spans="1:9" s="107" customFormat="1">
      <c r="A38" s="107">
        <v>31</v>
      </c>
      <c r="C38" s="54" t="s">
        <v>52</v>
      </c>
      <c r="D38" s="55" t="s">
        <v>8</v>
      </c>
      <c r="E38" s="56" t="s">
        <v>122</v>
      </c>
      <c r="F38" s="37">
        <f>(SUM('1. ΑΝΤΙΒΙΟΤΙΚΑ'!L70:'1. ΑΝΤΙΒΙΟΤΙΚΑ'!L72))</f>
        <v>0</v>
      </c>
      <c r="G38" s="38">
        <f>(SUM('1. ΑΝΤΙΒΙΟΤΙΚΑ'!M70:'1. ΑΝΤΙΒΙΟΤΙΚΑ'!M72))</f>
        <v>0</v>
      </c>
      <c r="H38" s="39" t="e">
        <f t="shared" si="1"/>
        <v>#DIV/0!</v>
      </c>
      <c r="I38" s="40" t="e">
        <f t="shared" si="2"/>
        <v>#DIV/0!</v>
      </c>
    </row>
    <row r="39" spans="1:9" s="107" customFormat="1" ht="15.75" thickBot="1">
      <c r="A39" s="107">
        <v>32</v>
      </c>
      <c r="C39" s="54" t="s">
        <v>53</v>
      </c>
      <c r="D39" s="55" t="s">
        <v>8</v>
      </c>
      <c r="E39" s="56" t="s">
        <v>54</v>
      </c>
      <c r="F39" s="37">
        <f>(SUM('1. ΑΝΤΙΒΙΟΤΙΚΑ'!L73:'1. ΑΝΤΙΒΙΟΤΙΚΑ'!L74))</f>
        <v>0</v>
      </c>
      <c r="G39" s="38">
        <f>(SUM('1. ΑΝΤΙΒΙΟΤΙΚΑ'!M73:'1. ΑΝΤΙΒΙΟΤΙΚΑ'!M74))</f>
        <v>0</v>
      </c>
      <c r="H39" s="39" t="e">
        <f t="shared" si="1"/>
        <v>#DIV/0!</v>
      </c>
      <c r="I39" s="40" t="e">
        <f t="shared" si="2"/>
        <v>#DIV/0!</v>
      </c>
    </row>
    <row r="40" spans="1:9" s="107" customFormat="1" ht="15.75" thickBot="1">
      <c r="A40" s="107">
        <v>33</v>
      </c>
      <c r="C40" s="51" t="s">
        <v>55</v>
      </c>
      <c r="D40" s="52" t="s">
        <v>8</v>
      </c>
      <c r="E40" s="53" t="s">
        <v>123</v>
      </c>
      <c r="F40" s="37">
        <f>(SUM('1. ΑΝΤΙΒΙΟΤΙΚΑ'!L75:'1. ΑΝΤΙΒΙΟΤΙΚΑ'!L76))</f>
        <v>0</v>
      </c>
      <c r="G40" s="38">
        <f>(SUM('1. ΑΝΤΙΒΙΟΤΙΚΑ'!M75:'1. ΑΝΤΙΒΙΟΤΙΚΑ'!M76))</f>
        <v>0</v>
      </c>
      <c r="H40" s="39" t="e">
        <f t="shared" si="1"/>
        <v>#DIV/0!</v>
      </c>
      <c r="I40" s="40" t="e">
        <f t="shared" si="2"/>
        <v>#DIV/0!</v>
      </c>
    </row>
    <row r="41" spans="1:9" s="107" customFormat="1">
      <c r="A41" s="107">
        <v>34</v>
      </c>
      <c r="C41" s="51" t="s">
        <v>56</v>
      </c>
      <c r="D41" s="52" t="s">
        <v>8</v>
      </c>
      <c r="E41" s="53" t="s">
        <v>124</v>
      </c>
      <c r="F41" s="37">
        <f>(SUM('1. ΑΝΤΙΒΙΟΤΙΚΑ'!L77:'1. ΑΝΤΙΒΙΟΤΙΚΑ'!L78))</f>
        <v>0</v>
      </c>
      <c r="G41" s="38">
        <f>(SUM('1. ΑΝΤΙΒΙΟΤΙΚΑ'!M77:'1. ΑΝΤΙΒΙΟΤΙΚΑ'!M78))</f>
        <v>0</v>
      </c>
      <c r="H41" s="39" t="e">
        <f t="shared" si="1"/>
        <v>#DIV/0!</v>
      </c>
      <c r="I41" s="40" t="e">
        <f t="shared" si="2"/>
        <v>#DIV/0!</v>
      </c>
    </row>
    <row r="42" spans="1:9" s="107" customFormat="1">
      <c r="A42" s="107">
        <v>35</v>
      </c>
      <c r="C42" s="54" t="s">
        <v>57</v>
      </c>
      <c r="D42" s="55" t="s">
        <v>8</v>
      </c>
      <c r="E42" s="56" t="s">
        <v>125</v>
      </c>
      <c r="F42" s="37">
        <f>(SUM('1. ΑΝΤΙΒΙΟΤΙΚΑ'!L79:'1. ΑΝΤΙΒΙΟΤΙΚΑ'!L80))</f>
        <v>0</v>
      </c>
      <c r="G42" s="38">
        <f>(SUM('1. ΑΝΤΙΒΙΟΤΙΚΑ'!M79:'1. ΑΝΤΙΒΙΟΤΙΚΑ'!M80))</f>
        <v>0</v>
      </c>
      <c r="H42" s="39" t="e">
        <f t="shared" si="1"/>
        <v>#DIV/0!</v>
      </c>
      <c r="I42" s="40" t="e">
        <f t="shared" si="2"/>
        <v>#DIV/0!</v>
      </c>
    </row>
    <row r="43" spans="1:9" s="107" customFormat="1">
      <c r="A43" s="107">
        <v>36</v>
      </c>
      <c r="C43" s="54" t="s">
        <v>58</v>
      </c>
      <c r="D43" s="55" t="s">
        <v>8</v>
      </c>
      <c r="E43" s="56" t="s">
        <v>59</v>
      </c>
      <c r="F43" s="37">
        <f>(SUM('1. ΑΝΤΙΒΙΟΤΙΚΑ'!L81:'1. ΑΝΤΙΒΙΟΤΙΚΑ'!L82))</f>
        <v>0</v>
      </c>
      <c r="G43" s="38">
        <f>(SUM('1. ΑΝΤΙΒΙΟΤΙΚΑ'!M81:'1. ΑΝΤΙΒΙΟΤΙΚΑ'!M82))</f>
        <v>0</v>
      </c>
      <c r="H43" s="39" t="e">
        <f t="shared" si="1"/>
        <v>#DIV/0!</v>
      </c>
      <c r="I43" s="40" t="e">
        <f t="shared" si="2"/>
        <v>#DIV/0!</v>
      </c>
    </row>
    <row r="44" spans="1:9" s="107" customFormat="1">
      <c r="A44" s="107">
        <v>37</v>
      </c>
      <c r="C44" s="54" t="s">
        <v>60</v>
      </c>
      <c r="D44" s="55" t="s">
        <v>8</v>
      </c>
      <c r="E44" s="56" t="s">
        <v>126</v>
      </c>
      <c r="F44" s="37">
        <f>(SUM('1. ΑΝΤΙΒΙΟΤΙΚΑ'!L83:'1. ΑΝΤΙΒΙΟΤΙΚΑ'!L84))</f>
        <v>0</v>
      </c>
      <c r="G44" s="38">
        <f>(SUM('1. ΑΝΤΙΒΙΟΤΙΚΑ'!M83:'1. ΑΝΤΙΒΙΟΤΙΚΑ'!M84))</f>
        <v>0</v>
      </c>
      <c r="H44" s="39" t="e">
        <f t="shared" si="1"/>
        <v>#DIV/0!</v>
      </c>
      <c r="I44" s="40" t="e">
        <f t="shared" si="2"/>
        <v>#DIV/0!</v>
      </c>
    </row>
    <row r="45" spans="1:9" s="107" customFormat="1">
      <c r="A45" s="107">
        <v>38</v>
      </c>
      <c r="C45" s="54" t="s">
        <v>61</v>
      </c>
      <c r="D45" s="55" t="s">
        <v>8</v>
      </c>
      <c r="E45" s="56" t="s">
        <v>127</v>
      </c>
      <c r="F45" s="37">
        <f>(SUM('1. ΑΝΤΙΒΙΟΤΙΚΑ'!L85:'1. ΑΝΤΙΒΙΟΤΙΚΑ'!L86))</f>
        <v>0</v>
      </c>
      <c r="G45" s="38">
        <f>(SUM('1. ΑΝΤΙΒΙΟΤΙΚΑ'!M85:'1. ΑΝΤΙΒΙΟΤΙΚΑ'!M86))</f>
        <v>0</v>
      </c>
      <c r="H45" s="39" t="e">
        <f t="shared" si="1"/>
        <v>#DIV/0!</v>
      </c>
      <c r="I45" s="40" t="e">
        <f t="shared" si="2"/>
        <v>#DIV/0!</v>
      </c>
    </row>
    <row r="46" spans="1:9" s="107" customFormat="1">
      <c r="A46" s="107">
        <v>39</v>
      </c>
      <c r="C46" s="54" t="s">
        <v>62</v>
      </c>
      <c r="D46" s="55" t="s">
        <v>8</v>
      </c>
      <c r="E46" s="56" t="s">
        <v>112</v>
      </c>
      <c r="F46" s="37">
        <f>(SUM('1. ΑΝΤΙΒΙΟΤΙΚΑ'!L87:'1. ΑΝΤΙΒΙΟΤΙΚΑ'!L88))</f>
        <v>0</v>
      </c>
      <c r="G46" s="38">
        <f>(SUM('1. ΑΝΤΙΒΙΟΤΙΚΑ'!M87:'1. ΑΝΤΙΒΙΟΤΙΚΑ'!M88))</f>
        <v>0</v>
      </c>
      <c r="H46" s="39" t="e">
        <f t="shared" si="1"/>
        <v>#DIV/0!</v>
      </c>
      <c r="I46" s="40" t="e">
        <f t="shared" si="2"/>
        <v>#DIV/0!</v>
      </c>
    </row>
    <row r="47" spans="1:9" s="107" customFormat="1" ht="15.75" thickBot="1">
      <c r="A47" s="107">
        <v>40</v>
      </c>
      <c r="C47" s="54" t="s">
        <v>63</v>
      </c>
      <c r="D47" s="55" t="s">
        <v>8</v>
      </c>
      <c r="E47" s="56" t="s">
        <v>135</v>
      </c>
      <c r="F47" s="37">
        <f>(SUM('1. ΑΝΤΙΒΙΟΤΙΚΑ'!L89:'1. ΑΝΤΙΒΙΟΤΙΚΑ'!L90))</f>
        <v>0</v>
      </c>
      <c r="G47" s="38">
        <f>(SUM('1. ΑΝΤΙΒΙΟΤΙΚΑ'!M89:'1. ΑΝΤΙΒΙΟΤΙΚΑ'!M90))</f>
        <v>0</v>
      </c>
      <c r="H47" s="39" t="e">
        <f t="shared" si="1"/>
        <v>#DIV/0!</v>
      </c>
      <c r="I47" s="40" t="e">
        <f t="shared" si="2"/>
        <v>#DIV/0!</v>
      </c>
    </row>
    <row r="48" spans="1:9" s="107" customFormat="1">
      <c r="A48" s="107">
        <v>41</v>
      </c>
      <c r="C48" s="51" t="s">
        <v>64</v>
      </c>
      <c r="D48" s="52" t="s">
        <v>8</v>
      </c>
      <c r="E48" s="53" t="s">
        <v>136</v>
      </c>
      <c r="F48" s="37">
        <f>(SUM('1. ΑΝΤΙΒΙΟΤΙΚΑ'!L91:'1. ΑΝΤΙΒΙΟΤΙΚΑ'!L92))</f>
        <v>0</v>
      </c>
      <c r="G48" s="38">
        <f>(SUM('1. ΑΝΤΙΒΙΟΤΙΚΑ'!M91:'1. ΑΝΤΙΒΙΟΤΙΚΑ'!M92))</f>
        <v>0</v>
      </c>
      <c r="H48" s="39" t="e">
        <f t="shared" si="1"/>
        <v>#DIV/0!</v>
      </c>
      <c r="I48" s="40" t="e">
        <f t="shared" si="2"/>
        <v>#DIV/0!</v>
      </c>
    </row>
    <row r="49" spans="1:9" s="107" customFormat="1">
      <c r="A49" s="107">
        <v>42</v>
      </c>
      <c r="C49" s="54" t="s">
        <v>65</v>
      </c>
      <c r="D49" s="55" t="s">
        <v>8</v>
      </c>
      <c r="E49" s="56" t="s">
        <v>66</v>
      </c>
      <c r="F49" s="37">
        <f>(SUM('1. ΑΝΤΙΒΙΟΤΙΚΑ'!L93:'1. ΑΝΤΙΒΙΟΤΙΚΑ'!L94))</f>
        <v>0</v>
      </c>
      <c r="G49" s="38">
        <f>(SUM('1. ΑΝΤΙΒΙΟΤΙΚΑ'!M93:'1. ΑΝΤΙΒΙΟΤΙΚΑ'!M94))</f>
        <v>0</v>
      </c>
      <c r="H49" s="39" t="e">
        <f t="shared" si="1"/>
        <v>#DIV/0!</v>
      </c>
      <c r="I49" s="40" t="e">
        <f t="shared" si="2"/>
        <v>#DIV/0!</v>
      </c>
    </row>
    <row r="50" spans="1:9" s="107" customFormat="1" ht="15.75" thickBot="1">
      <c r="A50" s="107">
        <v>43</v>
      </c>
      <c r="C50" s="54" t="s">
        <v>90</v>
      </c>
      <c r="D50" s="55" t="s">
        <v>8</v>
      </c>
      <c r="E50" s="56" t="s">
        <v>89</v>
      </c>
      <c r="F50" s="37">
        <f>(SUM('1. ΑΝΤΙΒΙΟΤΙΚΑ'!L95:'1. ΑΝΤΙΒΙΟΤΙΚΑ'!L96))</f>
        <v>0</v>
      </c>
      <c r="G50" s="38">
        <f>(SUM('1. ΑΝΤΙΒΙΟΤΙΚΑ'!M95:'1. ΑΝΤΙΒΙΟΤΙΚΑ'!M96))</f>
        <v>0</v>
      </c>
      <c r="H50" s="39" t="e">
        <f t="shared" si="1"/>
        <v>#DIV/0!</v>
      </c>
      <c r="I50" s="40" t="e">
        <f t="shared" si="2"/>
        <v>#DIV/0!</v>
      </c>
    </row>
    <row r="51" spans="1:9" s="107" customFormat="1">
      <c r="A51" s="107">
        <v>44</v>
      </c>
      <c r="C51" s="51" t="s">
        <v>67</v>
      </c>
      <c r="D51" s="52" t="s">
        <v>8</v>
      </c>
      <c r="E51" s="53" t="s">
        <v>128</v>
      </c>
      <c r="F51" s="37">
        <f>(SUM('1. ΑΝΤΙΒΙΟΤΙΚΑ'!L97:'1. ΑΝΤΙΒΙΟΤΙΚΑ'!L99))</f>
        <v>0</v>
      </c>
      <c r="G51" s="38">
        <f>(SUM('1. ΑΝΤΙΒΙΟΤΙΚΑ'!M97:'1. ΑΝΤΙΒΙΟΤΙΚΑ'!M99))</f>
        <v>0</v>
      </c>
      <c r="H51" s="39" t="e">
        <f t="shared" si="1"/>
        <v>#DIV/0!</v>
      </c>
      <c r="I51" s="40" t="e">
        <f t="shared" si="2"/>
        <v>#DIV/0!</v>
      </c>
    </row>
    <row r="52" spans="1:9" s="107" customFormat="1">
      <c r="A52" s="107">
        <v>45</v>
      </c>
      <c r="C52" s="123" t="s">
        <v>67</v>
      </c>
      <c r="D52" s="122" t="s">
        <v>106</v>
      </c>
      <c r="E52" s="122" t="s">
        <v>105</v>
      </c>
      <c r="F52" s="37">
        <f>(SUM('1. ΑΝΤΙΒΙΟΤΙΚΑ'!L100:'1. ΑΝΤΙΒΙΟΤΙΚΑ'!L101))</f>
        <v>0</v>
      </c>
      <c r="G52" s="38">
        <f>(SUM('1. ΑΝΤΙΒΙΟΤΙΚΑ'!M100:'1. ΑΝΤΙΒΙΟΤΙΚΑ'!M101))</f>
        <v>0</v>
      </c>
      <c r="H52" s="39" t="e">
        <f t="shared" si="1"/>
        <v>#DIV/0!</v>
      </c>
      <c r="I52" s="40" t="e">
        <f t="shared" si="2"/>
        <v>#DIV/0!</v>
      </c>
    </row>
    <row r="53" spans="1:9" s="107" customFormat="1">
      <c r="A53" s="107">
        <v>46</v>
      </c>
      <c r="C53" s="54" t="s">
        <v>68</v>
      </c>
      <c r="D53" s="55" t="s">
        <v>8</v>
      </c>
      <c r="E53" s="56" t="s">
        <v>137</v>
      </c>
      <c r="F53" s="37">
        <f>(SUM('1. ΑΝΤΙΒΙΟΤΙΚΑ'!L102:'1. ΑΝΤΙΒΙΟΤΙΚΑ'!L103))</f>
        <v>0</v>
      </c>
      <c r="G53" s="38">
        <f>(SUM('1. ΑΝΤΙΒΙΟΤΙΚΑ'!M102:'1. ΑΝΤΙΒΙΟΤΙΚΑ'!M103))</f>
        <v>0</v>
      </c>
      <c r="H53" s="39" t="e">
        <f t="shared" si="1"/>
        <v>#DIV/0!</v>
      </c>
      <c r="I53" s="40" t="e">
        <f t="shared" si="2"/>
        <v>#DIV/0!</v>
      </c>
    </row>
    <row r="54" spans="1:9" s="107" customFormat="1">
      <c r="A54" s="107">
        <v>47</v>
      </c>
      <c r="C54" s="54" t="s">
        <v>69</v>
      </c>
      <c r="D54" s="55" t="s">
        <v>8</v>
      </c>
      <c r="E54" s="56" t="s">
        <v>138</v>
      </c>
      <c r="F54" s="37">
        <f>(SUM('1. ΑΝΤΙΒΙΟΤΙΚΑ'!L104:'1. ΑΝΤΙΒΙΟΤΙΚΑ'!L105))</f>
        <v>0</v>
      </c>
      <c r="G54" s="38">
        <f>(SUM('1. ΑΝΤΙΒΙΟΤΙΚΑ'!M104:'1. ΑΝΤΙΒΙΟΤΙΚΑ'!M105))</f>
        <v>0</v>
      </c>
      <c r="H54" s="39" t="e">
        <f t="shared" si="1"/>
        <v>#DIV/0!</v>
      </c>
      <c r="I54" s="40" t="e">
        <f t="shared" si="2"/>
        <v>#DIV/0!</v>
      </c>
    </row>
    <row r="55" spans="1:9" s="107" customFormat="1" ht="15.75" thickBot="1">
      <c r="A55" s="107">
        <v>48</v>
      </c>
      <c r="C55" s="60" t="s">
        <v>70</v>
      </c>
      <c r="D55" s="61" t="s">
        <v>8</v>
      </c>
      <c r="E55" s="62" t="s">
        <v>71</v>
      </c>
      <c r="F55" s="37">
        <f>(SUM('1. ΑΝΤΙΒΙΟΤΙΚΑ'!L106:'1. ΑΝΤΙΒΙΟΤΙΚΑ'!L107))</f>
        <v>0</v>
      </c>
      <c r="G55" s="38">
        <f>(SUM('1. ΑΝΤΙΒΙΟΤΙΚΑ'!M106:'1. ΑΝΤΙΒΙΟΤΙΚΑ'!M107))</f>
        <v>0</v>
      </c>
      <c r="H55" s="39" t="e">
        <f t="shared" si="1"/>
        <v>#DIV/0!</v>
      </c>
      <c r="I55" s="40" t="e">
        <f t="shared" si="2"/>
        <v>#DIV/0!</v>
      </c>
    </row>
    <row r="56" spans="1:9" s="107" customFormat="1" ht="15.75" thickBot="1">
      <c r="A56" s="107">
        <v>49</v>
      </c>
      <c r="C56" s="63" t="s">
        <v>91</v>
      </c>
      <c r="D56" s="49" t="s">
        <v>8</v>
      </c>
      <c r="E56" s="64" t="s">
        <v>92</v>
      </c>
      <c r="F56" s="37">
        <f>(SUM('1. ΑΝΤΙΒΙΟΤΙΚΑ'!L108:'1. ΑΝΤΙΒΙΟΤΙΚΑ'!L109))</f>
        <v>0</v>
      </c>
      <c r="G56" s="38">
        <f>(SUM('1. ΑΝΤΙΒΙΟΤΙΚΑ'!M108:'1. ΑΝΤΙΒΙΟΤΙΚΑ'!M109))</f>
        <v>0</v>
      </c>
      <c r="H56" s="39" t="e">
        <f t="shared" si="1"/>
        <v>#DIV/0!</v>
      </c>
      <c r="I56" s="40" t="e">
        <f t="shared" si="2"/>
        <v>#DIV/0!</v>
      </c>
    </row>
    <row r="57" spans="1:9" s="107" customFormat="1">
      <c r="C57" s="18"/>
      <c r="D57" s="16"/>
      <c r="E57" s="17"/>
      <c r="F57" s="19"/>
      <c r="G57" s="19"/>
      <c r="H57" s="20"/>
      <c r="I57" s="20"/>
    </row>
    <row r="58" spans="1:9" s="107" customFormat="1">
      <c r="C58" s="18"/>
      <c r="D58" s="16"/>
      <c r="E58" s="17"/>
      <c r="F58" s="19"/>
      <c r="G58" s="19"/>
      <c r="H58" s="20"/>
      <c r="I58" s="20"/>
    </row>
    <row r="59" spans="1:9" s="108" customFormat="1" ht="28.5" customHeight="1">
      <c r="C59" s="69"/>
      <c r="D59" s="70"/>
      <c r="E59" s="71"/>
      <c r="F59" s="72"/>
      <c r="G59" s="72"/>
      <c r="H59" s="73" t="s">
        <v>93</v>
      </c>
      <c r="I59" s="73" t="e">
        <f>SUM(I8:I56)</f>
        <v>#DIV/0!</v>
      </c>
    </row>
    <row r="60" spans="1:9">
      <c r="C60" s="1"/>
      <c r="D60" s="1"/>
      <c r="E60" s="1"/>
      <c r="F60" s="1"/>
      <c r="G60" s="1"/>
      <c r="H60" s="1"/>
      <c r="I60" s="1"/>
    </row>
    <row r="61" spans="1:9">
      <c r="C61" s="1"/>
      <c r="D61" s="1"/>
      <c r="E61" s="1"/>
      <c r="F61" s="1"/>
      <c r="G61" s="1"/>
      <c r="H61" s="1"/>
      <c r="I61" s="1"/>
    </row>
    <row r="62" spans="1:9">
      <c r="C62" s="1"/>
      <c r="D62" s="1"/>
      <c r="E62" s="1"/>
      <c r="F62" s="1"/>
      <c r="G62" s="1"/>
      <c r="H62" s="1"/>
      <c r="I62" s="1"/>
    </row>
    <row r="63" spans="1:9">
      <c r="C63" s="1"/>
      <c r="D63" s="1"/>
      <c r="E63" s="1"/>
      <c r="F63" s="1"/>
      <c r="G63" s="1"/>
      <c r="H63" s="1"/>
      <c r="I63" s="1"/>
    </row>
  </sheetData>
  <sheetProtection password="C630" sheet="1" objects="1" scenarios="1"/>
  <mergeCells count="1">
    <mergeCell ref="C6:E6"/>
  </mergeCells>
  <pageMargins left="0.19685039370078741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ΟΔΗΓΙΕΣ</vt:lpstr>
      <vt:lpstr>1. ΑΝΤΙΒΙΟΤΙΚΑ</vt:lpstr>
      <vt:lpstr>2. DDDs</vt:lpstr>
      <vt:lpstr>'1. ΑΝΤΙΒΙΟΤΙΚΑ'!Print_Area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2019-09-04T10:18:33Z</cp:lastPrinted>
  <dcterms:created xsi:type="dcterms:W3CDTF">2018-04-26T10:19:23Z</dcterms:created>
  <dcterms:modified xsi:type="dcterms:W3CDTF">2020-01-16T11:29:35Z</dcterms:modified>
</cp:coreProperties>
</file>